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813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<sst xmlns="http://schemas.openxmlformats.org/spreadsheetml/2006/main" count="207" uniqueCount="104">
  <si>
    <t>CONCEPTO</t>
  </si>
  <si>
    <t>CANT.</t>
  </si>
  <si>
    <t>UNID.</t>
  </si>
  <si>
    <t>VR.UNID.</t>
  </si>
  <si>
    <t>VL.TOTAL</t>
  </si>
  <si>
    <t>I. OBRAS PRELIMINARES</t>
  </si>
  <si>
    <r>
      <t xml:space="preserve">1.1. Demolición de losa de concreto: </t>
    </r>
    <r>
      <rPr>
        <sz val="8"/>
        <color indexed="8"/>
        <rFont val="Swis721 Ex BT"/>
        <family val="2"/>
      </rPr>
      <t>se demolerá la losa de concreto en un área de 2.00 m x 18.00 m</t>
    </r>
  </si>
  <si>
    <t>M2</t>
  </si>
  <si>
    <r>
      <t xml:space="preserve">1.2. Excavación: </t>
    </r>
    <r>
      <rPr>
        <sz val="8"/>
        <color indexed="8"/>
        <rFont val="Swis721 Ex BT"/>
        <family val="2"/>
      </rPr>
      <t>Excavación, cargue y transporte de toda la superficie a una profundidad de  30.00 cm promedio en el área indicada</t>
    </r>
  </si>
  <si>
    <t>M3</t>
  </si>
  <si>
    <r>
      <t xml:space="preserve">1.4. Imprimación: </t>
    </r>
    <r>
      <rPr>
        <sz val="8"/>
        <color indexed="8"/>
        <rFont val="Swis721 Ex BT"/>
        <family val="2"/>
      </rPr>
      <t>Imprimación de toda la superficie con asfalto de liga de rompimiento lento,  con el propósito de preparar la superficie para recibir la carpeta asfáltica</t>
    </r>
  </si>
  <si>
    <r>
      <t>1.5. Rodadura Asfáltica:</t>
    </r>
    <r>
      <rPr>
        <sz val="8"/>
        <color indexed="8"/>
        <rFont val="Swis721 Ex BT"/>
        <family val="2"/>
      </rPr>
      <t xml:space="preserve"> Suministrar y extender una capa de rodadura asfáltica MDC-II de 4.5 cm de espesor,  asfaltó caliente de planta,  compactada con cilindro vibro compactador moto propulsionado obteniendo una superficie de 4.0 cm</t>
    </r>
  </si>
  <si>
    <t>II. OBRA CIVIL</t>
  </si>
  <si>
    <r>
      <t xml:space="preserve">2.1. Geotextil: </t>
    </r>
    <r>
      <rPr>
        <sz val="8"/>
        <color indexed="8"/>
        <rFont val="Swis721 Ex BT"/>
        <family val="2"/>
      </rPr>
      <t>Sobre la superficie previamente nivelada se colocará un geotextil tejido T-2400 de alta resistencia para soportar las cargas de tensión</t>
    </r>
  </si>
  <si>
    <t>ML</t>
  </si>
  <si>
    <t xml:space="preserve">III. RECUBRIMIENTO SINTETICO </t>
  </si>
  <si>
    <t>IV. ADECUACION IMPLEMENTOS DEPORTIVOS</t>
  </si>
  <si>
    <t>GBL</t>
  </si>
  <si>
    <t>ADMINISTRACIÓN</t>
  </si>
  <si>
    <t>IMPREVISTOS</t>
  </si>
  <si>
    <t>UTILIDAD</t>
  </si>
  <si>
    <t xml:space="preserve"> I.V.A  SOBRE UTILIDAD</t>
  </si>
  <si>
    <t>TOTAL</t>
  </si>
  <si>
    <t>I. OBRA CIVIL - AREA A AMPLIAR (132,00 M2)</t>
  </si>
  <si>
    <t>II. OBRA CIVIL - AREA TOTAL (540,00 M2)</t>
  </si>
  <si>
    <t>IV. IMPLEMENTOS DEPORTIVOS</t>
  </si>
  <si>
    <t>JGO</t>
  </si>
  <si>
    <r>
      <rPr>
        <b/>
        <sz val="8"/>
        <rFont val="Swis721 Ex BT"/>
        <family val="2"/>
      </rPr>
      <t>1.1. DEMOLICIÓN DE LOSA EN CONCRETO:</t>
    </r>
    <r>
      <rPr>
        <sz val="8"/>
        <rFont val="Swis721 Ex BT"/>
        <family val="2"/>
      </rPr>
      <t xml:space="preserve"> se demolerá la losa de concreto en un área de 2.00 m x 18.00 m.</t>
    </r>
  </si>
  <si>
    <r>
      <rPr>
        <b/>
        <sz val="8"/>
        <rFont val="Swis721 Ex BT"/>
        <family val="2"/>
      </rPr>
      <t>1.2. EXCAVACIÓN:</t>
    </r>
    <r>
      <rPr>
        <sz val="8"/>
        <rFont val="Swis721 Ex BT"/>
        <family val="2"/>
      </rPr>
      <t xml:space="preserve"> Excavación, cargue y transporte de toda la superficie a una profundidad de  30.00 cm promedio en el área indicada. </t>
    </r>
  </si>
  <si>
    <r>
      <rPr>
        <b/>
        <sz val="8"/>
        <rFont val="Swis721 Ex BT"/>
        <family val="2"/>
      </rPr>
      <t>1.4. IMPRIMACIÓN:</t>
    </r>
    <r>
      <rPr>
        <sz val="8"/>
        <rFont val="Swis721 Ex BT"/>
        <family val="2"/>
      </rPr>
      <t xml:space="preserve"> Imprimación de toda la superficie con asfalto de liga de rompimiento lento,  con el propósito de preparar la superficie para recibir la carpeta asfáltica.</t>
    </r>
  </si>
  <si>
    <r>
      <rPr>
        <b/>
        <sz val="8"/>
        <rFont val="Swis721 Ex BT"/>
        <family val="2"/>
      </rPr>
      <t>1.5. RODADURA ASFALTICA:</t>
    </r>
    <r>
      <rPr>
        <sz val="8"/>
        <rFont val="Swis721 Ex BT"/>
        <family val="2"/>
      </rPr>
      <t xml:space="preserve"> Suministrar y extender una capa de rodadura asfáltica MDC-II de 4.5 cm de espesor,  asfaltó caliente de planta,  compactada con cilindro vibro compactador moto propulsionado obteniendo una superficie de 4.0 cm.</t>
    </r>
  </si>
  <si>
    <r>
      <rPr>
        <b/>
        <sz val="8"/>
        <rFont val="Swis721 Ex BT"/>
        <family val="2"/>
      </rPr>
      <t>2.1. GEOTEXTIL:</t>
    </r>
    <r>
      <rPr>
        <sz val="8"/>
        <rFont val="Swis721 Ex BT"/>
        <family val="2"/>
      </rPr>
      <t xml:space="preserve"> Sobre la superficie previamente nivelada se colocará un geotextil tejido T-2400 de alta resistencia para soportar las cargas de tensión.</t>
    </r>
  </si>
  <si>
    <t>IV. ADECUACION DE IMPLEMENTOS DEPORTIVOS</t>
  </si>
  <si>
    <t>I. OBRA CIVIL</t>
  </si>
  <si>
    <t xml:space="preserve">II. RECUBRIMIENTO SINTETICO </t>
  </si>
  <si>
    <t>III. ADECUACION DE IMPLEMENTOS DEPORTIVOS</t>
  </si>
  <si>
    <t>VR. UNIT.</t>
  </si>
  <si>
    <t>VR. TOTAL</t>
  </si>
  <si>
    <t>I. TORRES DE BALONCESTO PARA COLGAR AL TECHO - MULTITUBO</t>
  </si>
  <si>
    <r>
      <t xml:space="preserve">1.1.Excavación: </t>
    </r>
    <r>
      <rPr>
        <sz val="8"/>
        <color indexed="8"/>
        <rFont val="Swis721 Ex BT"/>
        <family val="2"/>
      </rPr>
      <t>Excavación, cargue y transporte de toda la superficie a una profundidad de  20.00 cm promedio</t>
    </r>
  </si>
  <si>
    <r>
      <t xml:space="preserve">1.2.Herbicida:  </t>
    </r>
    <r>
      <rPr>
        <sz val="8"/>
        <color indexed="8"/>
        <rFont val="Swis721 Ex BT"/>
        <family val="2"/>
      </rPr>
      <t xml:space="preserve">  Fumigar con herbicida toda la superficie</t>
    </r>
  </si>
  <si>
    <r>
      <t xml:space="preserve">1.3.Geotextil en el área excavada: </t>
    </r>
    <r>
      <rPr>
        <sz val="8"/>
        <color indexed="8"/>
        <rFont val="Swis721 Ex BT"/>
        <family val="2"/>
      </rPr>
      <t>Sobre la superficie previamente nivelada se colocará un geotextil tejido T-2400 de alta resistencia para soportar las cargas de tensión</t>
    </r>
  </si>
  <si>
    <r>
      <t xml:space="preserve">1.5.Geotextil a lo largo de las dos juntas constructivas: </t>
    </r>
    <r>
      <rPr>
        <sz val="8"/>
        <color indexed="8"/>
        <rFont val="Swis721 Ex BT"/>
        <family val="2"/>
      </rPr>
      <t>Sobre las dos uniones que se generaran entre la obra nueva y la existente (juntas constructivas), se colocará un geotextil tejido T-2400 de alta resistencia para soportar las cargas de tensión en un ancho de 1.00 m</t>
    </r>
  </si>
  <si>
    <r>
      <t xml:space="preserve">1.6.Instalación de implementos deportivos: </t>
    </r>
    <r>
      <rPr>
        <sz val="8"/>
        <color indexed="8"/>
        <rFont val="Swis721 Ex BT"/>
        <family val="2"/>
      </rPr>
      <t>Construcción de las bases en concreto para las torres múltiples fijas y los tubos y malla de voleibol</t>
    </r>
  </si>
  <si>
    <r>
      <t xml:space="preserve">2.1.Geotextil: </t>
    </r>
    <r>
      <rPr>
        <sz val="8"/>
        <color indexed="8"/>
        <rFont val="Swis721 Ex BT"/>
        <family val="2"/>
      </rPr>
      <t>Sobre la superficie previamente nivelada se colocará un geotextil tejido T-2400 de alta resistencia para soportar las cargas de tensión.</t>
    </r>
  </si>
  <si>
    <r>
      <t>4.1. Arcos de microfútbol:</t>
    </r>
    <r>
      <rPr>
        <sz val="8"/>
        <color indexed="8"/>
        <rFont val="Swis721 Ex BT"/>
        <family val="2"/>
      </rPr>
      <t xml:space="preserve"> Arcos reglamentarios para juego de microfútbol, de 3mt de ancho por 2mt de alto, en tubo de agua negra de 3’’ el marco principal. Y soportes traseros de 1.5’’</t>
    </r>
  </si>
  <si>
    <r>
      <t xml:space="preserve">1.1. Geotextil: </t>
    </r>
    <r>
      <rPr>
        <sz val="8"/>
        <color indexed="8"/>
        <rFont val="Swis721 Ex BT"/>
        <family val="2"/>
      </rPr>
      <t>Sobre la superficie previamente nivelada se colocará un geotextil tejido T-2400 de alta resistencia para soportar las cargas de tensión</t>
    </r>
  </si>
  <si>
    <r>
      <rPr>
        <b/>
        <sz val="8"/>
        <rFont val="Swis721 Ex BT"/>
        <family val="2"/>
      </rPr>
      <t>1.1. TORRES DE BALONCESTO</t>
    </r>
    <r>
      <rPr>
        <sz val="8"/>
        <rFont val="Swis721 Ex BT"/>
        <family val="2"/>
      </rPr>
      <t xml:space="preserve">: elevables y plegables al techo. Plegado hacia atrás mediante motor trifasico. Fabricadas en tubo estructural, estructura delantera vertical tipo celosia, con un punto giratorio en la parte superior para su plegado. Soporte, sujeción y regulación tablero en la parte inferior. Estructura trasera colocada en diagonal dividida en dos partes con bisagras para plegado. Tablero de vidrio templado en 12 mm., aro y red. La acometida eléctrica para la instalación deben ser entregadas por el contratante.     </t>
    </r>
  </si>
  <si>
    <t xml:space="preserve">SUBTOTAL 1 </t>
  </si>
  <si>
    <t xml:space="preserve">SUBTOTAL 2 </t>
  </si>
  <si>
    <t xml:space="preserve">SUBTOTAL 3 </t>
  </si>
  <si>
    <t xml:space="preserve">SUBTOTAL 4 </t>
  </si>
  <si>
    <t xml:space="preserve">SUBTOTAL 5 </t>
  </si>
  <si>
    <t xml:space="preserve">SUBTOTAL 6 </t>
  </si>
  <si>
    <t xml:space="preserve">SUBTOTAL 7 </t>
  </si>
  <si>
    <t xml:space="preserve">SUBTOTAL  </t>
  </si>
  <si>
    <t>6. CONSTRUCCIÓN TORRES DE BALONCESTO PARA COLGAR AL TECHO MODELO MULTITUBO - MOTOR TRIFÁSICO</t>
  </si>
  <si>
    <t>7. MODULO DE JUEGOS INFANTILES METALICO TIPO AMERICANO</t>
  </si>
  <si>
    <t>I. MÓDULO METÁLICO REF: ATLANTIS. ÁREA REQUERIDA: 6.50 X 5.00 mts</t>
  </si>
  <si>
    <r>
      <rPr>
        <b/>
        <sz val="9"/>
        <rFont val="Swis721 Ex BT"/>
        <family val="2"/>
      </rPr>
      <t xml:space="preserve">Elementos imcorporados: </t>
    </r>
    <r>
      <rPr>
        <sz val="9"/>
        <rFont val="Swis721 Ex BT"/>
        <family val="2"/>
      </rPr>
      <t xml:space="preserve">Una plataforma cuadrada metálica recubierta en polivinilo. Techo tipo japonés en fibra de vidrio.Un   (1) rodadero en fibra de vidrio de 2.40  mts. de longitud. Un (1) pasamanos de lágrimas curvo a 90º. Una (1) escalera curva. Dos (2) barras de ejercicio. Una (1) batería de columpios de dos puestos (2). </t>
    </r>
    <r>
      <rPr>
        <b/>
        <sz val="9"/>
        <rFont val="Swis721 Ex BT"/>
        <family val="2"/>
      </rPr>
      <t>Materiales utilizados:</t>
    </r>
    <r>
      <rPr>
        <sz val="9"/>
        <rFont val="Swis721 Ex BT"/>
        <family val="2"/>
      </rPr>
      <t xml:space="preserve"> Tubería de 3” A.N. galvanizada. Fibra de vidrio. Pintura en polvo poliéster al horno.  Tapas de seguridad. Cadenas galvanizadas. Columpios en bandas de alta resistencia</t>
    </r>
  </si>
  <si>
    <t>II. OBRA CIVIL-18,00 m x 30,00 m</t>
  </si>
  <si>
    <r>
      <t>2.4. Bordillo:</t>
    </r>
    <r>
      <rPr>
        <sz val="8"/>
        <color indexed="8"/>
        <rFont val="Swis721 Ex BT"/>
        <family val="2"/>
      </rPr>
      <t xml:space="preserve"> Construcción de un bordillo perimetral fundido en sitio de 96.00 Ml,  sobre la base de recebo compactado para que sirva de encoframiento a la carpeta de rodadura asfáltica. Será un concreto de 2500 libras, reforzado con 2 hierros de ½” y flejes de 3/8” cada 35.00 cm y dilatado cada 5.00 cm</t>
    </r>
  </si>
  <si>
    <r>
      <t xml:space="preserve">2.5. Canaleta: </t>
    </r>
    <r>
      <rPr>
        <sz val="8"/>
        <color indexed="8"/>
        <rFont val="Swis721 Ex BT"/>
        <family val="2"/>
      </rPr>
      <t>Construcción de una canaleta lateral de desagüe en “V”, con sus respectivas pendientes para facilitar y conducir la salida de las aguas lluvias, la canaleta será construida en concreto fundido en sitio, concreto de 2500 libras. El desarrollo de la canaleta será de 40.00 cm y su espesor de 7.00 cm</t>
    </r>
  </si>
  <si>
    <r>
      <t xml:space="preserve">2.6. Imprimación: </t>
    </r>
    <r>
      <rPr>
        <sz val="8"/>
        <color indexed="8"/>
        <rFont val="Swis721 Ex BT"/>
        <family val="2"/>
      </rPr>
      <t>Imprimación de toda la superficie con asfalto de liga de rompimiento lento,  con el propósito de preparar la superficie para recibir la carpeta asfáltica</t>
    </r>
  </si>
  <si>
    <r>
      <t>2.7. Rodadura Asfáltica:</t>
    </r>
    <r>
      <rPr>
        <sz val="8"/>
        <color indexed="8"/>
        <rFont val="Swis721 Ex BT"/>
        <family val="2"/>
      </rPr>
      <t xml:space="preserve"> Suministrar y extender una capa de rodadura asfáltica MDC-II de 4.5 cm de espesor,  asfaltó caliente de planta,  compactada con cilindro vibro compactador moto propulsionado obteniendo una superficie de 4.0 cm, sin que queden empozamientos mayores a 3mm en regla de 2m</t>
    </r>
  </si>
  <si>
    <r>
      <t>2.3. Filtro:</t>
    </r>
    <r>
      <rPr>
        <sz val="8"/>
        <color indexed="8"/>
        <rFont val="Swis721 Ex BT"/>
        <family val="2"/>
      </rPr>
      <t xml:space="preserve"> Tubería PVC para drenaje de 4” en una longitud de 30.00 ML, colocados sobre una capa de gravilla triturada.Entre el terreno natural y la capa de gravilla se instalará geotextil no tejido NT 1600, para evitar el paso de los finos y controlar que se contamine la gravilla.</t>
    </r>
  </si>
  <si>
    <r>
      <rPr>
        <b/>
        <sz val="8"/>
        <rFont val="Swis721 Ex BT"/>
        <family val="2"/>
      </rPr>
      <t>2.4. BORDILLO FUNDIDO EN SITIO:</t>
    </r>
    <r>
      <rPr>
        <sz val="8"/>
        <rFont val="Swis721 Ex BT"/>
        <family val="2"/>
      </rPr>
      <t xml:space="preserve"> Construcción de un bordillo perimetral fundido en sitio de 96.00 Ml,  sobre la base de recebo compactado para que sirva de encoframiento a la carpeta de rodadura asfáltica. Será un concreto de 2500 libras, reforzado con 2 hierros de ½” y flejes de 3/8” cada 35.00 cm y dilatado cada 5.00 cm.</t>
    </r>
  </si>
  <si>
    <r>
      <rPr>
        <b/>
        <sz val="8"/>
        <rFont val="Swis721 Ex BT"/>
        <family val="2"/>
      </rPr>
      <t>2.5. CANALETA FUNDIDA EN SITIO:</t>
    </r>
    <r>
      <rPr>
        <sz val="8"/>
        <rFont val="Swis721 Ex BT"/>
        <family val="2"/>
      </rPr>
      <t xml:space="preserve"> Construcción de una canaleta lateral de desagüe en “V”, con sus respectivas pendientes para facilitar y conducir la salida de las aguas lluvias, la canaleta será construida en concreto fundido en sitio, concreto de 2500 libras. El desarrollo de la canaleta será de 40.00 cm y su espesor de 7.00 cm. 
</t>
    </r>
  </si>
  <si>
    <r>
      <rPr>
        <b/>
        <sz val="8"/>
        <rFont val="Swis721 Ex BT"/>
        <family val="2"/>
      </rPr>
      <t>2.6. IMPRIMACIÓN:</t>
    </r>
    <r>
      <rPr>
        <sz val="8"/>
        <rFont val="Swis721 Ex BT"/>
        <family val="2"/>
      </rPr>
      <t xml:space="preserve"> Imprimación de toda la superficie con asfalto de liga de rompimiento lento,  con el propósito de preparar la superficie para recibir la carpeta asfáltica.</t>
    </r>
  </si>
  <si>
    <r>
      <rPr>
        <b/>
        <sz val="8"/>
        <rFont val="Swis721 Ex BT"/>
        <family val="2"/>
      </rPr>
      <t xml:space="preserve">2.7. ASFALTO: </t>
    </r>
    <r>
      <rPr>
        <sz val="8"/>
        <rFont val="Swis721 Ex BT"/>
        <family val="2"/>
      </rPr>
      <t>Suministrar y extender una capa de rodadura asfáltica MDC-II de 4.5 cm de espesor,  asfaltó caliente de planta,  compactada con cilindro vibro compactador moto propulsionado obteniendo una superficie de 4.0 cm.</t>
    </r>
  </si>
  <si>
    <r>
      <t>2.4.Bordillo:</t>
    </r>
    <r>
      <rPr>
        <sz val="8"/>
        <color indexed="8"/>
        <rFont val="Swis721 Ex BT"/>
        <family val="2"/>
      </rPr>
      <t xml:space="preserve"> Construcción de un bordillo perimetral fundido en sitio de 82.00 Ml,  sobre la base de recebo compactado para que sirva de encoframiento a la carpeta de rodadura asfáltica. Será un concreto de 2500 libras, reforzado con 2 hierros de ½” y flejes de 3/8” cada 35.00 cm y dilatado cada 5.00 cm</t>
    </r>
  </si>
  <si>
    <r>
      <t xml:space="preserve">2.5.Canaleta: </t>
    </r>
    <r>
      <rPr>
        <sz val="8"/>
        <color indexed="8"/>
        <rFont val="Swis721 Ex BT"/>
        <family val="2"/>
      </rPr>
      <t>Construcción de una canaleta lateral de desagüe en “V” de 30.00 ml, con sus respectivas pendientes para facilitar y conducir la salida de las aguas lluvias, la canaleta será construida en concreto fundido en sitio, concreto de 2500 libras. El desarrollo de la canaleta será de 40.00 cm y su espesor de 7.00 cm</t>
    </r>
  </si>
  <si>
    <r>
      <t xml:space="preserve">2.6.Imprimación: </t>
    </r>
    <r>
      <rPr>
        <sz val="8"/>
        <color indexed="8"/>
        <rFont val="Swis721 Ex BT"/>
        <family val="2"/>
      </rPr>
      <t>Imprimación de toda la superficie con asfalto de liga de rompimiento lento,  con el propósito de preparar la superficie para recibir la carpeta asfáltica</t>
    </r>
  </si>
  <si>
    <r>
      <t>2.7.Rodadura Asfáltica:</t>
    </r>
    <r>
      <rPr>
        <sz val="8"/>
        <color indexed="8"/>
        <rFont val="Swis721 Ex BT"/>
        <family val="2"/>
      </rPr>
      <t xml:space="preserve"> Suministrar y extender una capa de rodadura asfáltica MDC-II de 4.5 cm de espesor,  asfaltó caliente de planta,  compactada con cilindro vibro compactador moto propulsionado obteniendo una superficie de 4.0 cm, sin que queden empozamientos mayores a 3mm en regla de 2m</t>
    </r>
  </si>
  <si>
    <r>
      <t>1.3. Filtro:</t>
    </r>
    <r>
      <rPr>
        <sz val="8"/>
        <color indexed="8"/>
        <rFont val="Swis721 Ex BT"/>
        <family val="2"/>
      </rPr>
      <t xml:space="preserve"> Tubería PVC para drenaje de 4” en una longitud de 30.00 ML, colocados sobre una capa de gravilla triturada.Entre el terreno natural y la capa de gravilla se instalará geotextil no tejido NT 1600, para evitar el paso de los finos y controlar que se contamine la gravilla.</t>
    </r>
  </si>
  <si>
    <r>
      <t>1.4. Bordillo:</t>
    </r>
    <r>
      <rPr>
        <sz val="8"/>
        <color indexed="8"/>
        <rFont val="Swis721 Ex BT"/>
        <family val="2"/>
      </rPr>
      <t xml:space="preserve"> Construcción de un bordillo perimetral fundido en sitio de 96.00 Ml,  sobre la base de recebo compactado para que sirva de encoframiento a la carpeta de rodadura asfáltica. Será un concreto de 2500 libras, reforzado con 2 hierros de ½” y flejes de 3/8” cada 35.00 cm y dilatado cada 5.00 cm</t>
    </r>
  </si>
  <si>
    <r>
      <t xml:space="preserve">1.5. Canaleta: </t>
    </r>
    <r>
      <rPr>
        <sz val="8"/>
        <color indexed="8"/>
        <rFont val="Swis721 Ex BT"/>
        <family val="2"/>
      </rPr>
      <t>Construcción de una canaleta lateral de desagüe en “V” de 30.00 ml, con sus respectivas pendientes para facilitar y conducir la salida de las aguas lluvias, la canaleta será construida en concreto fundido en sitio, concreto de 2500 libras. El desarrollo de la canaleta será de 40.00 cm y su espesor de 7.00 cm</t>
    </r>
  </si>
  <si>
    <r>
      <t xml:space="preserve">1.6. Imprimación: </t>
    </r>
    <r>
      <rPr>
        <sz val="8"/>
        <color indexed="8"/>
        <rFont val="Swis721 Ex BT"/>
        <family val="2"/>
      </rPr>
      <t>Imprimación de toda la superficie con asfalto de liga de rompimiento lento,  con el propósito de preparar la superficie para recibir la carpeta asfáltica</t>
    </r>
  </si>
  <si>
    <r>
      <t>1.7. Rodadura Asfáltica:</t>
    </r>
    <r>
      <rPr>
        <sz val="8"/>
        <color indexed="8"/>
        <rFont val="Swis721 Ex BT"/>
        <family val="2"/>
      </rPr>
      <t xml:space="preserve"> Suministrar y extender una capa de rodadura asfáltica MDC-II de 4.5 cm de espesor,  asfaltó caliente de planta,  compactada con cilindro vibro compactador moto propulsionado obteniendo una superficie de 4.0 cm, sin que queden empozamientos mayores a 3mm en regla de 2m</t>
    </r>
  </si>
  <si>
    <r>
      <t xml:space="preserve">1.1.Geotextil: </t>
    </r>
    <r>
      <rPr>
        <sz val="8"/>
        <color indexed="8"/>
        <rFont val="Swis721 Ex BT"/>
        <family val="2"/>
      </rPr>
      <t>Sobre la superficie previamente nivelada se colocará un geotextil tejido T-2400 de alta resistencia para soportar las cargas de tensión</t>
    </r>
  </si>
  <si>
    <r>
      <t>1.7.Rodadura Asfáltica:</t>
    </r>
    <r>
      <rPr>
        <sz val="8"/>
        <color indexed="8"/>
        <rFont val="Swis721 Ex BT"/>
        <family val="2"/>
      </rPr>
      <t xml:space="preserve"> Suministrar y extender una capa de rodadura asfáltica MDC-II de 4.5 cm de espesor,  asfaltó caliente de planta,  compactada con cilindro vibro compactador moto propulsionado obteniendo una superficie de 4.0 cm, sin que queden empozamientos mayores a 3mm en regla de 2m</t>
    </r>
  </si>
  <si>
    <t>1. CONSTRUCCION DE LA SUPERFICIE DE UNA CANCHA DE BALONCESTO CON RECUBRIMIENTO SINTETICO IMPORTADO ESPECIALIZADO PARA LA PRACTICA DEL DEPORTE SOBRE ASFALTO</t>
  </si>
  <si>
    <r>
      <t xml:space="preserve">Afinado de la superficie: </t>
    </r>
    <r>
      <rPr>
        <sz val="8"/>
        <color indexed="8"/>
        <rFont val="Swis721 Ex BT"/>
        <family val="2"/>
      </rPr>
      <t xml:space="preserve">Afinamiento de la superficie con una capa de primer y arena,  tiene el propósito de alistar la superficie y de afinar regularidades del asfalto. </t>
    </r>
    <r>
      <rPr>
        <b/>
        <sz val="8"/>
        <color indexed="8"/>
        <rFont val="Swis721 Ex BT"/>
        <family val="2"/>
      </rPr>
      <t>Reducción de Empozamientos:</t>
    </r>
    <r>
      <rPr>
        <sz val="8"/>
        <color indexed="8"/>
        <rFont val="Swis721 Ex BT"/>
        <family val="2"/>
      </rPr>
      <t xml:space="preserve"> Reducción de empozamientos sin que queden mayores a 3 mm. En regla de 2 m, con material especializado importado especializado para reducir empozamientos. </t>
    </r>
    <r>
      <rPr>
        <b/>
        <sz val="8"/>
        <color indexed="8"/>
        <rFont val="Swis721 Ex BT"/>
        <family val="2"/>
      </rPr>
      <t>Capa Base:</t>
    </r>
    <r>
      <rPr>
        <sz val="8"/>
        <color indexed="8"/>
        <rFont val="Swis721 Ex BT"/>
        <family val="2"/>
      </rPr>
      <t xml:space="preserve"> Aplicación de una capa de resinas acrilicas importadas especializadas para la practica del deporte con arenilla de cuarzo como base sintética, que tiene la finalidad de afinar y sellar la superficie. </t>
    </r>
    <r>
      <rPr>
        <b/>
        <sz val="8"/>
        <color indexed="8"/>
        <rFont val="Swis721 Ex BT"/>
        <family val="2"/>
      </rPr>
      <t xml:space="preserve">Capa filler resina acrilica Importada con acabado a color: </t>
    </r>
    <r>
      <rPr>
        <sz val="8"/>
        <color indexed="8"/>
        <rFont val="Swis721 Ex BT"/>
        <family val="2"/>
      </rPr>
      <t xml:space="preserve">Una capa de Color Base Resinas Acrilicas importadas para la práctica del deporte en base de sintético y látex como sellado de superficie, dándole cuerpo y textura; presentando una superficie fina a color. </t>
    </r>
    <r>
      <rPr>
        <b/>
        <sz val="8"/>
        <color indexed="8"/>
        <rFont val="Swis721 Ex BT"/>
        <family val="2"/>
      </rPr>
      <t xml:space="preserve">Capa de resinas acrilicas importadas con acabado a color especializada para la practica del deporte-primera: </t>
    </r>
    <r>
      <rPr>
        <sz val="8"/>
        <color indexed="8"/>
        <rFont val="Swis721 Ex BT"/>
        <family val="2"/>
      </rPr>
      <t>Una capa de Resinas acrilicas importadas para la practica del deporte, capa protectora contra los factores ambientales, da mayor colorido al área y deja una superficie en colores agradables.</t>
    </r>
    <r>
      <rPr>
        <b/>
        <sz val="8"/>
        <color indexed="8"/>
        <rFont val="Swis721 Ex BT"/>
        <family val="2"/>
      </rPr>
      <t>Capa de resinas acrilicas importadas con acabado a color especializada para la practica del deporte-segunda:</t>
    </r>
    <r>
      <rPr>
        <sz val="8"/>
        <color indexed="8"/>
        <rFont val="Swis721 Ex BT"/>
        <family val="2"/>
      </rPr>
      <t xml:space="preserve"> Una capa de Resinas acrilicas Importadas especilaizadas para la practica del deporte, capa protectora contra los factores ambientales, resistente al desgaste, dejando una superficie adecuada para el uso de patines y bicicletas. </t>
    </r>
    <r>
      <rPr>
        <b/>
        <sz val="8"/>
        <color indexed="8"/>
        <rFont val="Swis721 Ex BT"/>
        <family val="2"/>
      </rPr>
      <t>Capa de resinas acrilicas importadas con acabado a color especializada para la practica del deporte-final:</t>
    </r>
    <r>
      <rPr>
        <sz val="8"/>
        <color indexed="8"/>
        <rFont val="Swis721 Ex BT"/>
        <family val="2"/>
      </rPr>
      <t xml:space="preserve"> Una capa de Resinas Acrilicas Importadas especilizadas para la pratcica del deporte, última capa de acabado final, capa protectora, resistente al desgaste, que sirve para todo deporte en zapatos de tenis y patines, con acabado en color resistente a los factores ambientales. </t>
    </r>
    <r>
      <rPr>
        <b/>
        <sz val="8"/>
        <color indexed="8"/>
        <rFont val="Swis721 Ex BT"/>
        <family val="2"/>
      </rPr>
      <t>Demarcación:</t>
    </r>
    <r>
      <rPr>
        <sz val="8"/>
        <color indexed="8"/>
        <rFont val="Swis721 Ex BT"/>
        <family val="2"/>
      </rPr>
      <t xml:space="preserve"> Demarcación reglamentaria para el juego de baloncesto en lineas de colores-Resinas Acrilicas Importadas en el color a elegir. </t>
    </r>
  </si>
  <si>
    <t>2. CONSTRUCCION DE LA SUPERFICIE DE UNA CANCHA DE VOLEIBOL PARA CONVERTIRLA A UNA DE FUTSAL                                   CON RECUBRIMIENTO SINTETICO IMPORTADO ESPECIALIZADO PARA LA PRACTICA DEL DEPORTE SOBRE ASFALTO</t>
  </si>
  <si>
    <t>3. CONSTRUCCION DE LA SUPERFICIE DE UNA CANCHA MULTIPLE CON                                                                      RECUBRIMIENTO SINTETICO IMPORTADO ESPECIALIZADO PARA LA PRACTICA DEL DEPORTE SOBRE ASFALTO</t>
  </si>
  <si>
    <t>4. CONSTRUCCION DE LA SUPERFICIE DE UNA CANCHA MULTIPLE CON                                                                              RECUBRIMIENTO SINTETICO IMPORTADO ESPECIALIZADO PARA LA PRACTICA DEL DEPORTE SOBRE ASFALTO</t>
  </si>
  <si>
    <t>5. CONSTRUCCION DE LA SUPERFICIE DE UNA CANCHA MULTIPLE CON                                                                                           RECUBRIMIENTO SINTETICO IMPORTADO ESPECIALIZADO PARA LA PRACTICA DEL DEPORTE SOBRE ASFALTO</t>
  </si>
  <si>
    <r>
      <t xml:space="preserve">Torres de baloncesto: </t>
    </r>
    <r>
      <rPr>
        <sz val="8"/>
        <color indexed="8"/>
        <rFont val="Swis721 Ex BT"/>
        <family val="2"/>
      </rPr>
      <t>se suplementara la longitud de las torres de baloncesto para que los tableros queden con la altura reglamentaria de acuerdo a lo exigido en las normas referentes a este deporte. Tuberia de 3" agua negra, calibre 0,90.</t>
    </r>
  </si>
  <si>
    <r>
      <t xml:space="preserve">Torres de baloncesto: </t>
    </r>
    <r>
      <rPr>
        <sz val="8"/>
        <color indexed="8"/>
        <rFont val="Swis721 Ex BT"/>
        <family val="2"/>
      </rPr>
      <t>se suplementara la longitud de las torres de baloncesto para que los tableros queden con la altura reglamentaria de acuerdo a lo exigido en las normas referentes a este deporte.  Tuberia de 3" agua negra, calibre 0,90.</t>
    </r>
  </si>
  <si>
    <r>
      <t xml:space="preserve">3.1. Torres de baloncesto: </t>
    </r>
    <r>
      <rPr>
        <sz val="8"/>
        <color indexed="8"/>
        <rFont val="Swis721 Ex BT"/>
        <family val="2"/>
      </rPr>
      <t>se suplementara la longitud de las torres de baloncesto para que los tableros queden con la altura reglamentaria de acuerdo a lo exigido en las normas referentes a este deporte. Tuberia de 3" agua negra, calibre 0,90.</t>
    </r>
  </si>
  <si>
    <r>
      <t xml:space="preserve">1.3. </t>
    </r>
    <r>
      <rPr>
        <sz val="8"/>
        <color indexed="8"/>
        <rFont val="Swis721 Ex BT"/>
        <family val="2"/>
      </rPr>
      <t>Suministrar, extender y compactar una capa de 25.00 cm promedio de base B-400, compactada con cilindro vibro compactador,  dándole el desnivel hacia uno de los lados</t>
    </r>
  </si>
  <si>
    <r>
      <t>2.2.</t>
    </r>
    <r>
      <rPr>
        <sz val="8"/>
        <color indexed="8"/>
        <rFont val="Swis721 Ex BT"/>
        <family val="2"/>
      </rPr>
      <t xml:space="preserve"> Suministrar, extender y compactar una capa de 15.00 cm promedio de base B-400, compactada con cilindro vibro compactador,  dándole el desnivel hacia uno de los lados</t>
    </r>
  </si>
  <si>
    <r>
      <t xml:space="preserve">Afinado de la superficie: </t>
    </r>
    <r>
      <rPr>
        <sz val="8"/>
        <color indexed="8"/>
        <rFont val="Swis721 Ex BT"/>
        <family val="2"/>
      </rPr>
      <t xml:space="preserve">Afinamiento de la superficie con una capa de primer y arena,  tiene el propósito de alistar la superficie y de afinar regularidades del asfalto. </t>
    </r>
    <r>
      <rPr>
        <b/>
        <sz val="8"/>
        <color indexed="8"/>
        <rFont val="Swis721 Ex BT"/>
        <family val="2"/>
      </rPr>
      <t>Reducción de Empozamientos:</t>
    </r>
    <r>
      <rPr>
        <sz val="8"/>
        <color indexed="8"/>
        <rFont val="Swis721 Ex BT"/>
        <family val="2"/>
      </rPr>
      <t xml:space="preserve"> Reducción de empozamientos sin que queden mayores a 3 mm. En regla de 2 m, con material especializado importado especializado para reducir empozamientos. </t>
    </r>
    <r>
      <rPr>
        <b/>
        <sz val="8"/>
        <color indexed="8"/>
        <rFont val="Swis721 Ex BT"/>
        <family val="2"/>
      </rPr>
      <t>Capa Base:</t>
    </r>
    <r>
      <rPr>
        <sz val="8"/>
        <color indexed="8"/>
        <rFont val="Swis721 Ex BT"/>
        <family val="2"/>
      </rPr>
      <t xml:space="preserve"> Aplicación de una capa de resinas acrilicas importadas especializadas para la practica del deporte con arenilla de cuarzo como base sintética, que tiene la finalidad de afinar y sellar la superficie. </t>
    </r>
    <r>
      <rPr>
        <b/>
        <sz val="8"/>
        <color indexed="8"/>
        <rFont val="Swis721 Ex BT"/>
        <family val="2"/>
      </rPr>
      <t xml:space="preserve">Capa filler resina acrilica Importada con acabado a color: </t>
    </r>
    <r>
      <rPr>
        <sz val="8"/>
        <color indexed="8"/>
        <rFont val="Swis721 Ex BT"/>
        <family val="2"/>
      </rPr>
      <t xml:space="preserve">Una capa de Color Base Resinas Acrilicas importadas para la práctica del deporte en base de sintético y látex como sellado de superficie, dándole cuerpo y textura; presentando una superficie fina a color. </t>
    </r>
    <r>
      <rPr>
        <b/>
        <sz val="8"/>
        <color indexed="8"/>
        <rFont val="Swis721 Ex BT"/>
        <family val="2"/>
      </rPr>
      <t xml:space="preserve">Capa de resinas acrilicas importadas con acabado a color especializada para la practica del deporte-primera: </t>
    </r>
    <r>
      <rPr>
        <sz val="8"/>
        <color indexed="8"/>
        <rFont val="Swis721 Ex BT"/>
        <family val="2"/>
      </rPr>
      <t>Una capa de Resinas acrilicas importadas para la practica del deporte, capa protectora contra los factores ambientales, da mayor colorido al área y deja una superficie en colores agradables.</t>
    </r>
    <r>
      <rPr>
        <b/>
        <sz val="8"/>
        <color indexed="8"/>
        <rFont val="Swis721 Ex BT"/>
        <family val="2"/>
      </rPr>
      <t>Capa de resinas acrilicas importadas con acabado a color especializada para la practica del deporte-segunda:</t>
    </r>
    <r>
      <rPr>
        <sz val="8"/>
        <color indexed="8"/>
        <rFont val="Swis721 Ex BT"/>
        <family val="2"/>
      </rPr>
      <t xml:space="preserve"> Una capa de Resinas acrilicas Importadas especilaizadas para la practica del deporte, capa protectora contra los factores ambientales, resistente al desgaste, dejando una superficie adecuada para el uso de patines y bicicletas. </t>
    </r>
    <r>
      <rPr>
        <b/>
        <sz val="8"/>
        <color indexed="8"/>
        <rFont val="Swis721 Ex BT"/>
        <family val="2"/>
      </rPr>
      <t>Capa de resinas acrilicas importadas con acabado a color especializada para la practica del deporte-final:</t>
    </r>
    <r>
      <rPr>
        <sz val="8"/>
        <color indexed="8"/>
        <rFont val="Swis721 Ex BT"/>
        <family val="2"/>
      </rPr>
      <t xml:space="preserve"> Una capa de Resinas Acrilicas Importadas especilizadas para la practica del deporte, última capa de acabado final, capa protectora, resistente al desgaste, que sirve para todo deporte en zapatos de tenis y patines, con acabado en color resistente a los factores ambientales. </t>
    </r>
    <r>
      <rPr>
        <b/>
        <sz val="8"/>
        <color indexed="8"/>
        <rFont val="Swis721 Ex BT"/>
        <family val="2"/>
      </rPr>
      <t>Demarcación:</t>
    </r>
    <r>
      <rPr>
        <sz val="8"/>
        <color indexed="8"/>
        <rFont val="Swis721 Ex BT"/>
        <family val="2"/>
      </rPr>
      <t xml:space="preserve"> Demarcación reglamentaria para el juego de baloncesto en lineas de colores-Resinas Acrilicas Importadas en el color a elegir. </t>
    </r>
  </si>
  <si>
    <r>
      <rPr>
        <b/>
        <sz val="8"/>
        <rFont val="Swis721 Ex BT"/>
        <family val="2"/>
      </rPr>
      <t>1.3.</t>
    </r>
    <r>
      <rPr>
        <sz val="8"/>
        <rFont val="Swis721 Ex BT"/>
        <family val="2"/>
      </rPr>
      <t xml:space="preserve"> Suministrar, extender y compactar una capa de 25.00 cm promedio de base B-400, compactada con cilindro vibro compactador,  dándole el desnivel hacia uno de los lados.
</t>
    </r>
  </si>
  <si>
    <r>
      <rPr>
        <b/>
        <sz val="8"/>
        <rFont val="Swis721 Ex BT"/>
        <family val="2"/>
      </rPr>
      <t xml:space="preserve">2.2. </t>
    </r>
    <r>
      <rPr>
        <sz val="8"/>
        <rFont val="Swis721 Ex BT"/>
        <family val="2"/>
      </rPr>
      <t>Suministrar, extender y compactar una capa de 25.00 cm promedio de base B-400, compactada con cilindro vibro compactador,  dándole el desnivel hacia uno de los lados.</t>
    </r>
  </si>
  <si>
    <r>
      <t>1.4.</t>
    </r>
    <r>
      <rPr>
        <sz val="8"/>
        <color indexed="8"/>
        <rFont val="Swis721 Ex BT"/>
        <family val="2"/>
      </rPr>
      <t>Suministrar, extender y compactar una capa de 30.00 cm promedio de base B-400, compactada con cilindro vibro compactador. Esta capa llegara al nivel de la rasante de la placa de concreto existente</t>
    </r>
  </si>
  <si>
    <r>
      <t xml:space="preserve">1.2. </t>
    </r>
    <r>
      <rPr>
        <sz val="8"/>
        <color indexed="8"/>
        <rFont val="Swis721 Ex BT"/>
        <family val="2"/>
      </rPr>
      <t>Suministrar, extender y compactar una capa de 15.00 cm promedio de base B-400, compactada con cilindro vibro compactador,  dándole el desnivel hacia uno de los lados</t>
    </r>
  </si>
  <si>
    <r>
      <t xml:space="preserve">Afinado de la superficie: </t>
    </r>
    <r>
      <rPr>
        <sz val="8"/>
        <color indexed="8"/>
        <rFont val="Swis721 Ex BT"/>
        <family val="2"/>
      </rPr>
      <t xml:space="preserve">Afinamiento de la superficie con una capa de primer y arena,  tiene el propósito de alistar la superficie y de afinar regularidades del asfalto. </t>
    </r>
    <r>
      <rPr>
        <b/>
        <sz val="8"/>
        <color indexed="8"/>
        <rFont val="Swis721 Ex BT"/>
        <family val="2"/>
      </rPr>
      <t>Reducción de Empozamientos:</t>
    </r>
    <r>
      <rPr>
        <sz val="8"/>
        <color indexed="8"/>
        <rFont val="Swis721 Ex BT"/>
        <family val="2"/>
      </rPr>
      <t xml:space="preserve"> Reducción de empozamientos sin que queden mayores a 3 mm. En regla de 2 m, con material especializado importado especializado para reducir empozamientos. </t>
    </r>
    <r>
      <rPr>
        <b/>
        <sz val="8"/>
        <color indexed="8"/>
        <rFont val="Swis721 Ex BT"/>
        <family val="2"/>
      </rPr>
      <t>Capa Base:</t>
    </r>
    <r>
      <rPr>
        <sz val="8"/>
        <color indexed="8"/>
        <rFont val="Swis721 Ex BT"/>
        <family val="2"/>
      </rPr>
      <t xml:space="preserve"> Aplicación de una capa de resinas acrilicas importadas especializadas para la practica del deporte con arenilla de cuarzo como base sintética, que tiene la finalidad de afinar y sellar la superficie. </t>
    </r>
    <r>
      <rPr>
        <b/>
        <sz val="8"/>
        <color indexed="8"/>
        <rFont val="Swis721 Ex BT"/>
        <family val="2"/>
      </rPr>
      <t xml:space="preserve">Capa filler resina acrilica Importada con acabado a color: </t>
    </r>
    <r>
      <rPr>
        <sz val="8"/>
        <color indexed="8"/>
        <rFont val="Swis721 Ex BT"/>
        <family val="2"/>
      </rPr>
      <t xml:space="preserve">Una capa de Color Base Resinas Acrilicas importadas para la práctica del deporte en base de sintético y látex como sellado de superficie, dándole cuerpo y textura; presentando una superficie fina a color. </t>
    </r>
    <r>
      <rPr>
        <b/>
        <sz val="8"/>
        <color indexed="8"/>
        <rFont val="Swis721 Ex BT"/>
        <family val="2"/>
      </rPr>
      <t xml:space="preserve">Capa de resinas acrilicas importadas con acabado a color especializada para la practica del deporte-primera: </t>
    </r>
    <r>
      <rPr>
        <sz val="8"/>
        <color indexed="8"/>
        <rFont val="Swis721 Ex BT"/>
        <family val="2"/>
      </rPr>
      <t>Una capa de Resinas acrilicas importadas para la practica del deporte, capa protectora contra los factores ambientales, da mayor colorido al área y deja una superficie en colores agradables.</t>
    </r>
    <r>
      <rPr>
        <b/>
        <sz val="8"/>
        <color indexed="8"/>
        <rFont val="Swis721 Ex BT"/>
        <family val="2"/>
      </rPr>
      <t>Capa de resinas acrilicas importadas con acabado a color especializada para la practica del deporte-segunda:</t>
    </r>
    <r>
      <rPr>
        <sz val="8"/>
        <color indexed="8"/>
        <rFont val="Swis721 Ex BT"/>
        <family val="2"/>
      </rPr>
      <t xml:space="preserve"> Una capa de Resinas acrilicas Importadas especilaizadas para la practica del deporte, capa protectora contra los factores ambientales, resistente al desgaste, dejando una superficie adecuada para el uso de patines y bicicletas. </t>
    </r>
    <r>
      <rPr>
        <b/>
        <sz val="8"/>
        <color indexed="8"/>
        <rFont val="Swis721 Ex BT"/>
        <family val="2"/>
      </rPr>
      <t>Capa de resinas acrilicas importadas con acabado a color especializada para la practica del deporte-final:</t>
    </r>
    <r>
      <rPr>
        <sz val="8"/>
        <color indexed="8"/>
        <rFont val="Swis721 Ex BT"/>
        <family val="2"/>
      </rPr>
      <t xml:space="preserve"> Una capa de Resinas Acrilicas Importadas especializadas para la practica del deporte, última capa de acabado final, capa protectora, resistente al desgaste, que sirve para todo deporte en zapatos de tenis y patines, con acabado en color resistente a los factores ambientales. </t>
    </r>
    <r>
      <rPr>
        <b/>
        <sz val="8"/>
        <color indexed="8"/>
        <rFont val="Swis721 Ex BT"/>
        <family val="2"/>
      </rPr>
      <t>Demarcación:</t>
    </r>
    <r>
      <rPr>
        <sz val="8"/>
        <color indexed="8"/>
        <rFont val="Swis721 Ex BT"/>
        <family val="2"/>
      </rPr>
      <t xml:space="preserve"> Demarcación reglamentaria para el juego de baloncesto en lineas de colores - Resinas Acrilicas Importadas en el color a elegir. </t>
    </r>
  </si>
  <si>
    <t>UNIVERSIDAD DEL CAUCA</t>
  </si>
  <si>
    <t>PRESUPUESTO OFICIAL</t>
  </si>
  <si>
    <t>Ing. Fredy Eduardo lopez Daza</t>
  </si>
  <si>
    <t>Jefe Oficina Planeacion</t>
  </si>
  <si>
    <t>_________________________________________</t>
  </si>
  <si>
    <t>OFICINA DE PLANEACIÓN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</si>
</sst>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240A]\ * #,##0_ ;_ [$$-240A]\ * \-#,##0_ ;_ [$$-240A]\ * &quot;-&quot;_ ;_ @_ "/>
    <numFmt numFmtId="165" formatCode="0.0"/>
    <numFmt numFmtId="166" formatCode="_ &quot;$&quot;\ * #,##0_ ;_ &quot;$&quot;\ * \-#,##0_ ;_ &quot;$&quot;\ * &quot;-&quot;_ ;_ @_ "/>
  </numFmts>
  <fonts count="48">
    <font>
      <sz val="11"/>
      <color theme="1"/>
      <name val="Calibri"/>
      <family val="2"/>
    </font>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Swis721 Ex BT"/>
      <family val="2"/>
    </font>
    <font>
      <b/>
      <sz val="8"/>
      <color indexed="8"/>
      <name val="Swis721 Ex BT"/>
      <family val="2"/>
    </font>
    <font>
      <sz val="8"/>
      <color indexed="8"/>
      <name val="Swis721 Ex BT"/>
      <family val="2"/>
    </font>
    <font>
      <sz val="8"/>
      <name val="Swis721 Ex BT"/>
      <family val="2"/>
    </font>
    <font>
      <sz val="8"/>
      <color indexed="8"/>
      <name val="Calibri"/>
      <family val="2"/>
    </font>
    <font>
      <b/>
      <sz val="9"/>
      <name val="Swis721 Ex BT"/>
      <family val="2"/>
    </font>
    <font>
      <sz val="9"/>
      <name val="Swis721 Ex BT"/>
      <family val="2"/>
    </font>
    <font>
      <b/>
      <sz val="12"/>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Swis721 Ex BT"/>
      <family val="2"/>
    </font>
    <font>
      <b/>
      <sz val="12"/>
      <color theme="1"/>
      <name val="Calibri"/>
      <family val="2"/>
    </font>
    <font>
      <sz val="10"/>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top style="thin"/>
      <bottom style="thin"/>
    </border>
    <border>
      <left/>
      <right/>
      <top style="thin"/>
      <bottom style="thin"/>
    </border>
    <border>
      <left style="thin"/>
      <right style="thin"/>
      <top style="thin"/>
      <bottom/>
    </border>
    <border>
      <left style="thin"/>
      <right style="medium"/>
      <top style="thin"/>
      <bottom/>
    </border>
    <border>
      <left style="thin"/>
      <right style="thin"/>
      <top/>
      <bottom style="thin"/>
    </border>
    <border>
      <left style="medium"/>
      <right style="thin"/>
      <top style="thin"/>
      <bottom style="medium"/>
    </border>
    <border>
      <left/>
      <right style="thin"/>
      <top style="medium"/>
      <bottom style="thin"/>
    </border>
    <border>
      <left style="thin"/>
      <right style="thin"/>
      <top/>
      <bottom style="medium"/>
    </border>
    <border>
      <left style="thin"/>
      <right style="medium"/>
      <top/>
      <bottom style="medium"/>
    </border>
    <border>
      <left style="medium"/>
      <right/>
      <top style="thin"/>
      <bottom style="medium"/>
    </border>
    <border>
      <left style="thin"/>
      <right style="medium"/>
      <top style="medium"/>
      <bottom style="medium"/>
    </border>
    <border>
      <left style="thin"/>
      <right style="medium"/>
      <top/>
      <bottom style="thin"/>
    </border>
    <border>
      <left style="medium"/>
      <right/>
      <top/>
      <bottom/>
    </border>
    <border>
      <left/>
      <right style="thin"/>
      <top/>
      <bottom/>
    </border>
    <border>
      <left style="thin"/>
      <right style="medium"/>
      <top/>
      <bottom/>
    </border>
    <border>
      <left/>
      <right style="medium"/>
      <top style="thin"/>
      <bottom style="thin"/>
    </border>
    <border>
      <left style="medium"/>
      <right/>
      <top style="medium"/>
      <bottom/>
    </border>
    <border>
      <left/>
      <right/>
      <top style="medium"/>
      <bottom/>
    </border>
    <border>
      <left/>
      <right style="thin"/>
      <top style="medium"/>
      <bottom/>
    </border>
    <border>
      <left/>
      <right/>
      <top/>
      <bottom style="medium"/>
    </border>
    <border>
      <left/>
      <right style="thin"/>
      <top style="thin"/>
      <bottom style="thin"/>
    </border>
    <border>
      <left style="medium"/>
      <right style="thin"/>
      <top style="medium"/>
      <bottom style="medium"/>
    </border>
    <border>
      <left style="thin"/>
      <right style="thin"/>
      <top style="medium"/>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medium"/>
      <right/>
      <top/>
      <bottom style="thin"/>
    </border>
    <border>
      <left/>
      <right/>
      <top/>
      <bottom style="thin"/>
    </border>
    <border>
      <left/>
      <right style="thin"/>
      <top/>
      <bottom style="thin"/>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3" fillId="25" borderId="0" applyNumberFormat="0" applyBorder="0" applyAlignment="0" applyProtection="0"/>
    <xf numFmtId="0" fontId="28" fillId="26" borderId="0" applyNumberFormat="0" applyBorder="0" applyAlignment="0" applyProtection="0"/>
    <xf numFmtId="0" fontId="3" fillId="17" borderId="0" applyNumberFormat="0" applyBorder="0" applyAlignment="0" applyProtection="0"/>
    <xf numFmtId="0" fontId="28" fillId="27" borderId="0" applyNumberFormat="0" applyBorder="0" applyAlignment="0" applyProtection="0"/>
    <xf numFmtId="0" fontId="3" fillId="19" borderId="0" applyNumberFormat="0" applyBorder="0" applyAlignment="0" applyProtection="0"/>
    <xf numFmtId="0" fontId="28" fillId="28" borderId="0" applyNumberFormat="0" applyBorder="0" applyAlignment="0" applyProtection="0"/>
    <xf numFmtId="0" fontId="3"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28" fillId="32" borderId="0" applyNumberFormat="0" applyBorder="0" applyAlignment="0" applyProtection="0"/>
    <xf numFmtId="0" fontId="3" fillId="33" borderId="0" applyNumberFormat="0" applyBorder="0" applyAlignment="0" applyProtection="0"/>
    <xf numFmtId="0" fontId="29" fillId="34" borderId="0" applyNumberFormat="0" applyBorder="0" applyAlignment="0" applyProtection="0"/>
    <xf numFmtId="0" fontId="4" fillId="7" borderId="0" applyNumberFormat="0" applyBorder="0" applyAlignment="0" applyProtection="0"/>
    <xf numFmtId="0" fontId="30" fillId="35" borderId="1" applyNumberFormat="0" applyAlignment="0" applyProtection="0"/>
    <xf numFmtId="0" fontId="5" fillId="36" borderId="2" applyNumberFormat="0" applyAlignment="0" applyProtection="0"/>
    <xf numFmtId="0" fontId="31" fillId="37" borderId="3" applyNumberFormat="0" applyAlignment="0" applyProtection="0"/>
    <xf numFmtId="0" fontId="6" fillId="38" borderId="4" applyNumberFormat="0" applyAlignment="0" applyProtection="0"/>
    <xf numFmtId="0" fontId="32" fillId="0" borderId="5" applyNumberFormat="0" applyFill="0" applyAlignment="0" applyProtection="0"/>
    <xf numFmtId="0" fontId="7" fillId="0" borderId="6"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28" fillId="39" borderId="0" applyNumberFormat="0" applyBorder="0" applyAlignment="0" applyProtection="0"/>
    <xf numFmtId="0" fontId="3" fillId="40" borderId="0" applyNumberFormat="0" applyBorder="0" applyAlignment="0" applyProtection="0"/>
    <xf numFmtId="0" fontId="28" fillId="41" borderId="0" applyNumberFormat="0" applyBorder="0" applyAlignment="0" applyProtection="0"/>
    <xf numFmtId="0" fontId="3" fillId="42" borderId="0" applyNumberFormat="0" applyBorder="0" applyAlignment="0" applyProtection="0"/>
    <xf numFmtId="0" fontId="28" fillId="43" borderId="0" applyNumberFormat="0" applyBorder="0" applyAlignment="0" applyProtection="0"/>
    <xf numFmtId="0" fontId="3" fillId="44" borderId="0" applyNumberFormat="0" applyBorder="0" applyAlignment="0" applyProtection="0"/>
    <xf numFmtId="0" fontId="28" fillId="45" borderId="0" applyNumberFormat="0" applyBorder="0" applyAlignment="0" applyProtection="0"/>
    <xf numFmtId="0" fontId="3" fillId="29" borderId="0" applyNumberFormat="0" applyBorder="0" applyAlignment="0" applyProtection="0"/>
    <xf numFmtId="0" fontId="28" fillId="46" borderId="0" applyNumberFormat="0" applyBorder="0" applyAlignment="0" applyProtection="0"/>
    <xf numFmtId="0" fontId="3" fillId="31" borderId="0" applyNumberFormat="0" applyBorder="0" applyAlignment="0" applyProtection="0"/>
    <xf numFmtId="0" fontId="28" fillId="47" borderId="0" applyNumberFormat="0" applyBorder="0" applyAlignment="0" applyProtection="0"/>
    <xf numFmtId="0" fontId="3" fillId="48" borderId="0" applyNumberFormat="0" applyBorder="0" applyAlignment="0" applyProtection="0"/>
    <xf numFmtId="0" fontId="34" fillId="49" borderId="1" applyNumberFormat="0" applyAlignment="0" applyProtection="0"/>
    <xf numFmtId="0" fontId="9" fillId="13" borderId="2" applyNumberFormat="0" applyAlignment="0" applyProtection="0"/>
    <xf numFmtId="0" fontId="35" fillId="50"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51" borderId="0" applyNumberFormat="0" applyBorder="0" applyAlignment="0" applyProtection="0"/>
    <xf numFmtId="0" fontId="1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53" borderId="7" applyNumberFormat="0" applyFont="0" applyAlignment="0" applyProtection="0"/>
    <xf numFmtId="0" fontId="2" fillId="54" borderId="8" applyNumberFormat="0" applyFont="0" applyAlignment="0" applyProtection="0"/>
    <xf numFmtId="9" fontId="0" fillId="0" borderId="0" applyFont="0" applyFill="0" applyBorder="0" applyAlignment="0" applyProtection="0"/>
    <xf numFmtId="0" fontId="37" fillId="35" borderId="9" applyNumberFormat="0" applyAlignment="0" applyProtection="0"/>
    <xf numFmtId="0" fontId="12" fillId="36" borderId="10" applyNumberFormat="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0" borderId="11" applyNumberFormat="0" applyFill="0" applyAlignment="0" applyProtection="0"/>
    <xf numFmtId="0" fontId="16" fillId="0" borderId="12" applyNumberFormat="0" applyFill="0" applyAlignment="0" applyProtection="0"/>
    <xf numFmtId="0" fontId="42" fillId="0" borderId="13" applyNumberFormat="0" applyFill="0" applyAlignment="0" applyProtection="0"/>
    <xf numFmtId="0" fontId="17" fillId="0" borderId="14" applyNumberFormat="0" applyFill="0" applyAlignment="0" applyProtection="0"/>
    <xf numFmtId="0" fontId="33" fillId="0" borderId="15" applyNumberFormat="0" applyFill="0" applyAlignment="0" applyProtection="0"/>
    <xf numFmtId="0" fontId="8" fillId="0" borderId="16" applyNumberFormat="0" applyFill="0" applyAlignment="0" applyProtection="0"/>
    <xf numFmtId="0" fontId="15" fillId="0" borderId="0" applyNumberFormat="0" applyFill="0" applyBorder="0" applyAlignment="0" applyProtection="0"/>
    <xf numFmtId="0" fontId="43" fillId="0" borderId="17" applyNumberFormat="0" applyFill="0" applyAlignment="0" applyProtection="0"/>
    <xf numFmtId="0" fontId="18" fillId="0" borderId="18" applyNumberFormat="0" applyFill="0" applyAlignment="0" applyProtection="0"/>
  </cellStyleXfs>
  <cellXfs count="142">
    <xf numFmtId="0" fontId="0" fillId="0" borderId="0" xfId="0" applyFont="1" applyAlignment="1">
      <alignment/>
    </xf>
    <xf numFmtId="0" fontId="0" fillId="0" borderId="0" xfId="0" applyAlignment="1">
      <alignment/>
    </xf>
    <xf numFmtId="0" fontId="22" fillId="0" borderId="19" xfId="83" applyFont="1" applyFill="1" applyBorder="1" applyAlignment="1">
      <alignment horizontal="center" vertical="center"/>
      <protection/>
    </xf>
    <xf numFmtId="164" fontId="22" fillId="0" borderId="19" xfId="83" applyNumberFormat="1" applyFont="1" applyFill="1" applyBorder="1" applyAlignment="1">
      <alignment horizontal="center" vertical="center"/>
      <protection/>
    </xf>
    <xf numFmtId="164" fontId="22" fillId="0" borderId="20" xfId="83" applyNumberFormat="1" applyFont="1" applyFill="1" applyBorder="1" applyAlignment="1">
      <alignment horizontal="center" vertical="center"/>
      <protection/>
    </xf>
    <xf numFmtId="0" fontId="19" fillId="0" borderId="19" xfId="83" applyFont="1" applyFill="1" applyBorder="1" applyAlignment="1">
      <alignment vertical="center"/>
      <protection/>
    </xf>
    <xf numFmtId="0" fontId="22" fillId="0" borderId="21" xfId="83" applyFont="1" applyFill="1" applyBorder="1" applyAlignment="1">
      <alignment horizontal="center" vertical="center"/>
      <protection/>
    </xf>
    <xf numFmtId="164" fontId="22" fillId="0" borderId="21" xfId="83" applyNumberFormat="1" applyFont="1" applyFill="1" applyBorder="1" applyAlignment="1">
      <alignment horizontal="center" vertical="center"/>
      <protection/>
    </xf>
    <xf numFmtId="165" fontId="22" fillId="0" borderId="19" xfId="83" applyNumberFormat="1" applyFont="1" applyFill="1" applyBorder="1" applyAlignment="1">
      <alignment horizontal="center" vertical="center"/>
      <protection/>
    </xf>
    <xf numFmtId="0" fontId="19" fillId="0" borderId="22" xfId="83" applyFont="1" applyFill="1" applyBorder="1" applyAlignment="1">
      <alignment horizontal="center" vertical="center"/>
      <protection/>
    </xf>
    <xf numFmtId="165" fontId="19" fillId="0" borderId="23" xfId="83" applyNumberFormat="1" applyFont="1" applyFill="1" applyBorder="1" applyAlignment="1">
      <alignment horizontal="center" vertical="center"/>
      <protection/>
    </xf>
    <xf numFmtId="0" fontId="19" fillId="0" borderId="23" xfId="83" applyFont="1" applyFill="1" applyBorder="1" applyAlignment="1">
      <alignment horizontal="center" vertical="center"/>
      <protection/>
    </xf>
    <xf numFmtId="164" fontId="19" fillId="0" borderId="23" xfId="83" applyNumberFormat="1" applyFont="1" applyFill="1" applyBorder="1" applyAlignment="1">
      <alignment horizontal="center" vertical="center"/>
      <protection/>
    </xf>
    <xf numFmtId="164" fontId="19" fillId="0" borderId="24" xfId="83" applyNumberFormat="1" applyFont="1" applyFill="1" applyBorder="1" applyAlignment="1">
      <alignment horizontal="center" vertical="center"/>
      <protection/>
    </xf>
    <xf numFmtId="0" fontId="19" fillId="0" borderId="25" xfId="83" applyFont="1" applyFill="1" applyBorder="1" applyAlignment="1">
      <alignment vertical="center"/>
      <protection/>
    </xf>
    <xf numFmtId="165" fontId="22" fillId="0" borderId="21" xfId="83" applyNumberFormat="1" applyFont="1" applyFill="1" applyBorder="1" applyAlignment="1">
      <alignment horizontal="center" vertical="center"/>
      <protection/>
    </xf>
    <xf numFmtId="164" fontId="22" fillId="0" borderId="26" xfId="83" applyNumberFormat="1" applyFont="1" applyFill="1" applyBorder="1" applyAlignment="1">
      <alignment horizontal="center" vertical="center"/>
      <protection/>
    </xf>
    <xf numFmtId="164" fontId="19" fillId="0" borderId="24" xfId="83" applyNumberFormat="1" applyFont="1" applyFill="1" applyBorder="1" applyAlignment="1">
      <alignment vertical="center"/>
      <protection/>
    </xf>
    <xf numFmtId="0" fontId="19" fillId="0" borderId="27" xfId="85" applyFont="1" applyFill="1" applyBorder="1" applyAlignment="1">
      <alignment horizontal="center" vertical="center"/>
      <protection/>
    </xf>
    <xf numFmtId="165" fontId="19" fillId="0" borderId="28" xfId="85" applyNumberFormat="1" applyFont="1" applyFill="1" applyBorder="1" applyAlignment="1">
      <alignment horizontal="center" vertical="center"/>
      <protection/>
    </xf>
    <xf numFmtId="0" fontId="19" fillId="0" borderId="28" xfId="85" applyFont="1" applyFill="1" applyBorder="1" applyAlignment="1">
      <alignment horizontal="center" vertical="center"/>
      <protection/>
    </xf>
    <xf numFmtId="164" fontId="19" fillId="0" borderId="28" xfId="85" applyNumberFormat="1" applyFont="1" applyFill="1" applyBorder="1" applyAlignment="1">
      <alignment horizontal="center" vertical="center"/>
      <protection/>
    </xf>
    <xf numFmtId="164" fontId="19" fillId="0" borderId="29" xfId="85" applyNumberFormat="1" applyFont="1" applyFill="1" applyBorder="1" applyAlignment="1">
      <alignment horizontal="center" vertical="center"/>
      <protection/>
    </xf>
    <xf numFmtId="0" fontId="22" fillId="0" borderId="25" xfId="85" applyFont="1" applyFill="1" applyBorder="1" applyAlignment="1">
      <alignment vertical="center" wrapText="1"/>
      <protection/>
    </xf>
    <xf numFmtId="165" fontId="22" fillId="0" borderId="19" xfId="85" applyNumberFormat="1" applyFont="1" applyFill="1" applyBorder="1" applyAlignment="1">
      <alignment horizontal="center" vertical="center"/>
      <protection/>
    </xf>
    <xf numFmtId="0" fontId="22" fillId="0" borderId="19" xfId="85" applyFont="1" applyFill="1" applyBorder="1" applyAlignment="1">
      <alignment horizontal="center" vertical="center"/>
      <protection/>
    </xf>
    <xf numFmtId="164" fontId="22" fillId="0" borderId="19" xfId="85" applyNumberFormat="1" applyFont="1" applyFill="1" applyBorder="1" applyAlignment="1">
      <alignment horizontal="center" vertical="center"/>
      <protection/>
    </xf>
    <xf numFmtId="164" fontId="22" fillId="0" borderId="20" xfId="85" applyNumberFormat="1" applyFont="1" applyFill="1" applyBorder="1" applyAlignment="1">
      <alignment horizontal="center" vertical="center"/>
      <protection/>
    </xf>
    <xf numFmtId="0" fontId="19" fillId="0" borderId="30" xfId="85" applyFont="1" applyFill="1" applyBorder="1" applyAlignment="1">
      <alignment vertical="center"/>
      <protection/>
    </xf>
    <xf numFmtId="0" fontId="19" fillId="0" borderId="31" xfId="85" applyFont="1" applyFill="1" applyBorder="1" applyAlignment="1">
      <alignment vertical="center"/>
      <protection/>
    </xf>
    <xf numFmtId="165" fontId="22" fillId="0" borderId="32" xfId="85" applyNumberFormat="1" applyFont="1" applyFill="1" applyBorder="1" applyAlignment="1">
      <alignment horizontal="center" vertical="center"/>
      <protection/>
    </xf>
    <xf numFmtId="0" fontId="22" fillId="0" borderId="32" xfId="85" applyFont="1" applyFill="1" applyBorder="1" applyAlignment="1">
      <alignment horizontal="center" vertical="center"/>
      <protection/>
    </xf>
    <xf numFmtId="164" fontId="22" fillId="0" borderId="32" xfId="85" applyNumberFormat="1" applyFont="1" applyFill="1" applyBorder="1" applyAlignment="1">
      <alignment horizontal="center" vertical="center"/>
      <protection/>
    </xf>
    <xf numFmtId="164" fontId="22" fillId="0" borderId="33" xfId="85" applyNumberFormat="1" applyFont="1" applyFill="1" applyBorder="1" applyAlignment="1">
      <alignment horizontal="center" vertical="center"/>
      <protection/>
    </xf>
    <xf numFmtId="9" fontId="19" fillId="0" borderId="34" xfId="88" applyFont="1" applyFill="1" applyBorder="1" applyAlignment="1">
      <alignment horizontal="center" vertical="center"/>
    </xf>
    <xf numFmtId="0" fontId="44" fillId="0" borderId="0" xfId="0" applyFont="1" applyAlignment="1">
      <alignment/>
    </xf>
    <xf numFmtId="0" fontId="45" fillId="0" borderId="25" xfId="0" applyFont="1" applyBorder="1" applyAlignment="1">
      <alignment horizontal="left" vertical="center" wrapText="1"/>
    </xf>
    <xf numFmtId="0" fontId="45" fillId="0" borderId="35" xfId="0" applyFont="1" applyBorder="1" applyAlignment="1">
      <alignment horizontal="left" vertical="center" wrapText="1"/>
    </xf>
    <xf numFmtId="0" fontId="0" fillId="0" borderId="0" xfId="0" applyAlignment="1">
      <alignment/>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6" xfId="0" applyFont="1" applyBorder="1" applyAlignment="1">
      <alignment horizontal="center" vertical="center"/>
    </xf>
    <xf numFmtId="0" fontId="24" fillId="0" borderId="24" xfId="0" applyFont="1" applyBorder="1" applyAlignment="1">
      <alignment horizontal="center" vertical="center"/>
    </xf>
    <xf numFmtId="0" fontId="25" fillId="0" borderId="37" xfId="0" applyFont="1" applyBorder="1" applyAlignment="1">
      <alignment horizontal="center" vertical="center"/>
    </xf>
    <xf numFmtId="166" fontId="25" fillId="0" borderId="37" xfId="0" applyNumberFormat="1" applyFont="1" applyFill="1" applyBorder="1" applyAlignment="1">
      <alignment horizontal="center" vertical="center"/>
    </xf>
    <xf numFmtId="166" fontId="25" fillId="0" borderId="38" xfId="0" applyNumberFormat="1" applyFont="1" applyBorder="1" applyAlignment="1">
      <alignment horizontal="center" vertical="center"/>
    </xf>
    <xf numFmtId="9" fontId="19" fillId="0" borderId="19" xfId="88" applyFont="1" applyFill="1" applyBorder="1" applyAlignment="1">
      <alignment horizontal="center" vertical="center"/>
    </xf>
    <xf numFmtId="164" fontId="22" fillId="0" borderId="20" xfId="84" applyNumberFormat="1" applyFont="1" applyFill="1" applyBorder="1" applyAlignment="1">
      <alignment vertical="center"/>
      <protection/>
    </xf>
    <xf numFmtId="164" fontId="19" fillId="18" borderId="26" xfId="84" applyNumberFormat="1" applyFont="1" applyFill="1" applyBorder="1" applyAlignment="1">
      <alignment vertical="center"/>
      <protection/>
    </xf>
    <xf numFmtId="0" fontId="25" fillId="0" borderId="39" xfId="0" applyFont="1" applyBorder="1" applyAlignment="1">
      <alignment horizontal="left" vertical="center" wrapText="1"/>
    </xf>
    <xf numFmtId="0" fontId="45" fillId="0" borderId="0" xfId="0" applyFont="1" applyAlignment="1">
      <alignment horizontal="left"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36" xfId="0" applyFont="1" applyBorder="1" applyAlignment="1">
      <alignment horizontal="center" vertical="center"/>
    </xf>
    <xf numFmtId="0" fontId="19" fillId="0" borderId="24" xfId="0" applyFont="1" applyBorder="1" applyAlignment="1">
      <alignment horizontal="center" vertical="center"/>
    </xf>
    <xf numFmtId="0" fontId="22" fillId="0" borderId="39" xfId="0" applyFont="1" applyBorder="1" applyAlignment="1">
      <alignment horizontal="left" vertical="center" wrapText="1"/>
    </xf>
    <xf numFmtId="0" fontId="22" fillId="0" borderId="37" xfId="0" applyFont="1" applyBorder="1" applyAlignment="1">
      <alignment horizontal="center" vertical="center"/>
    </xf>
    <xf numFmtId="166" fontId="22" fillId="0" borderId="37" xfId="0" applyNumberFormat="1" applyFont="1" applyFill="1" applyBorder="1" applyAlignment="1">
      <alignment horizontal="center" vertical="center"/>
    </xf>
    <xf numFmtId="166" fontId="22" fillId="0" borderId="38" xfId="0" applyNumberFormat="1" applyFont="1" applyBorder="1" applyAlignment="1">
      <alignment horizontal="center" vertical="center"/>
    </xf>
    <xf numFmtId="164" fontId="19" fillId="0" borderId="40" xfId="83" applyNumberFormat="1" applyFont="1" applyFill="1" applyBorder="1" applyAlignment="1">
      <alignment vertical="center"/>
      <protection/>
    </xf>
    <xf numFmtId="164" fontId="19" fillId="0" borderId="40" xfId="84" applyNumberFormat="1" applyFont="1" applyFill="1" applyBorder="1" applyAlignment="1">
      <alignment vertical="center"/>
      <protection/>
    </xf>
    <xf numFmtId="164" fontId="22" fillId="0" borderId="41" xfId="84" applyNumberFormat="1" applyFont="1" applyFill="1" applyBorder="1" applyAlignment="1">
      <alignment vertical="center"/>
      <protection/>
    </xf>
    <xf numFmtId="0" fontId="19" fillId="0" borderId="42" xfId="84" applyFont="1" applyFill="1" applyBorder="1" applyAlignment="1">
      <alignment horizontal="right" vertical="center"/>
      <protection/>
    </xf>
    <xf numFmtId="0" fontId="19" fillId="0" borderId="0" xfId="84" applyFont="1" applyFill="1" applyBorder="1" applyAlignment="1">
      <alignment horizontal="right" vertical="center"/>
      <protection/>
    </xf>
    <xf numFmtId="0" fontId="19" fillId="0" borderId="43" xfId="84" applyFont="1" applyFill="1" applyBorder="1" applyAlignment="1">
      <alignment horizontal="right" vertical="center"/>
      <protection/>
    </xf>
    <xf numFmtId="164" fontId="19" fillId="0" borderId="44" xfId="84" applyNumberFormat="1" applyFont="1" applyFill="1" applyBorder="1" applyAlignment="1">
      <alignment vertical="center"/>
      <protection/>
    </xf>
    <xf numFmtId="164" fontId="44" fillId="0" borderId="0" xfId="0" applyNumberFormat="1" applyFont="1" applyAlignment="1">
      <alignment/>
    </xf>
    <xf numFmtId="0" fontId="19" fillId="0" borderId="30" xfId="83" applyFont="1" applyFill="1" applyBorder="1" applyAlignment="1">
      <alignment vertical="center"/>
      <protection/>
    </xf>
    <xf numFmtId="0" fontId="19" fillId="0" borderId="31" xfId="83" applyFont="1" applyFill="1" applyBorder="1" applyAlignment="1">
      <alignment vertical="center"/>
      <protection/>
    </xf>
    <xf numFmtId="0" fontId="19" fillId="0" borderId="45" xfId="83" applyFont="1" applyFill="1" applyBorder="1" applyAlignment="1">
      <alignment vertical="center"/>
      <protection/>
    </xf>
    <xf numFmtId="0" fontId="19" fillId="0" borderId="46" xfId="84" applyFont="1" applyFill="1" applyBorder="1" applyAlignment="1">
      <alignment horizontal="right" vertical="center"/>
      <protection/>
    </xf>
    <xf numFmtId="0" fontId="19" fillId="0" borderId="47" xfId="84" applyFont="1" applyFill="1" applyBorder="1" applyAlignment="1">
      <alignment horizontal="right" vertical="center"/>
      <protection/>
    </xf>
    <xf numFmtId="0" fontId="19" fillId="0" borderId="48" xfId="84" applyFont="1" applyFill="1" applyBorder="1" applyAlignment="1">
      <alignment horizontal="right" vertical="center"/>
      <protection/>
    </xf>
    <xf numFmtId="164" fontId="19" fillId="0" borderId="29" xfId="84" applyNumberFormat="1" applyFont="1" applyFill="1" applyBorder="1" applyAlignment="1">
      <alignment vertical="center"/>
      <protection/>
    </xf>
    <xf numFmtId="0" fontId="45" fillId="0" borderId="25" xfId="0" applyFont="1" applyFill="1" applyBorder="1" applyAlignment="1">
      <alignment horizontal="left" vertical="center" wrapText="1"/>
    </xf>
    <xf numFmtId="164" fontId="19" fillId="18" borderId="40" xfId="84" applyNumberFormat="1" applyFont="1" applyFill="1" applyBorder="1" applyAlignment="1">
      <alignment vertical="center"/>
      <protection/>
    </xf>
    <xf numFmtId="164" fontId="19" fillId="18" borderId="24" xfId="84" applyNumberFormat="1" applyFont="1" applyFill="1" applyBorder="1" applyAlignment="1">
      <alignment vertical="center"/>
      <protection/>
    </xf>
    <xf numFmtId="164" fontId="19" fillId="18" borderId="40" xfId="83" applyNumberFormat="1" applyFont="1" applyFill="1" applyBorder="1" applyAlignment="1">
      <alignment vertical="center"/>
      <protection/>
    </xf>
    <xf numFmtId="164" fontId="19" fillId="18" borderId="40" xfId="85" applyNumberFormat="1" applyFont="1" applyFill="1" applyBorder="1" applyAlignment="1">
      <alignment vertical="center"/>
      <protection/>
    </xf>
    <xf numFmtId="0" fontId="43" fillId="0" borderId="0" xfId="0" applyFont="1" applyAlignment="1">
      <alignment/>
    </xf>
    <xf numFmtId="0" fontId="46" fillId="0" borderId="0" xfId="0" applyFont="1" applyAlignment="1">
      <alignment/>
    </xf>
    <xf numFmtId="0" fontId="47" fillId="0" borderId="0" xfId="0" applyFont="1" applyAlignment="1">
      <alignment/>
    </xf>
    <xf numFmtId="0" fontId="0" fillId="0" borderId="0" xfId="0" applyFont="1" applyAlignment="1">
      <alignment/>
    </xf>
    <xf numFmtId="0" fontId="43" fillId="0" borderId="0" xfId="0" applyFont="1" applyAlignment="1">
      <alignment horizontal="center"/>
    </xf>
    <xf numFmtId="0" fontId="46" fillId="0" borderId="49" xfId="0" applyFont="1" applyBorder="1" applyAlignment="1">
      <alignment horizontal="center"/>
    </xf>
    <xf numFmtId="0" fontId="19" fillId="0" borderId="30" xfId="84" applyFont="1" applyFill="1" applyBorder="1" applyAlignment="1">
      <alignment horizontal="right" vertical="center"/>
      <protection/>
    </xf>
    <xf numFmtId="0" fontId="19" fillId="0" borderId="31" xfId="84" applyFont="1" applyFill="1" applyBorder="1" applyAlignment="1">
      <alignment horizontal="right" vertical="center"/>
      <protection/>
    </xf>
    <xf numFmtId="0" fontId="19" fillId="0" borderId="50" xfId="84" applyFont="1" applyFill="1" applyBorder="1" applyAlignment="1">
      <alignment horizontal="right" vertical="center"/>
      <protection/>
    </xf>
    <xf numFmtId="0" fontId="19" fillId="0" borderId="25" xfId="83" applyFont="1" applyFill="1" applyBorder="1" applyAlignment="1">
      <alignment horizontal="left" vertical="center"/>
      <protection/>
    </xf>
    <xf numFmtId="0" fontId="19" fillId="0" borderId="19" xfId="83" applyFont="1" applyFill="1" applyBorder="1" applyAlignment="1">
      <alignment horizontal="left" vertical="center"/>
      <protection/>
    </xf>
    <xf numFmtId="0" fontId="19" fillId="0" borderId="20" xfId="83" applyFont="1" applyFill="1" applyBorder="1" applyAlignment="1">
      <alignment horizontal="left" vertical="center"/>
      <protection/>
    </xf>
    <xf numFmtId="0" fontId="19" fillId="0" borderId="51" xfId="83" applyFont="1" applyFill="1" applyBorder="1" applyAlignment="1">
      <alignment horizontal="right" vertical="center"/>
      <protection/>
    </xf>
    <xf numFmtId="0" fontId="19" fillId="0" borderId="52" xfId="83" applyFont="1" applyFill="1" applyBorder="1" applyAlignment="1">
      <alignment horizontal="right" vertical="center"/>
      <protection/>
    </xf>
    <xf numFmtId="0" fontId="19" fillId="18" borderId="51" xfId="83" applyFont="1" applyFill="1" applyBorder="1" applyAlignment="1">
      <alignment horizontal="center" vertical="center" wrapText="1"/>
      <protection/>
    </xf>
    <xf numFmtId="0" fontId="19" fillId="18" borderId="52" xfId="83" applyFont="1" applyFill="1" applyBorder="1" applyAlignment="1">
      <alignment horizontal="center" vertical="center" wrapText="1"/>
      <protection/>
    </xf>
    <xf numFmtId="0" fontId="19" fillId="18" borderId="40" xfId="83" applyFont="1" applyFill="1" applyBorder="1" applyAlignment="1">
      <alignment horizontal="center" vertical="center" wrapText="1"/>
      <protection/>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5" xfId="0" applyFont="1" applyBorder="1" applyAlignment="1">
      <alignment horizontal="left" vertical="center" wrapText="1"/>
    </xf>
    <xf numFmtId="0" fontId="19" fillId="0" borderId="30" xfId="83" applyFont="1" applyFill="1" applyBorder="1" applyAlignment="1">
      <alignment horizontal="left" vertical="center"/>
      <protection/>
    </xf>
    <xf numFmtId="0" fontId="19" fillId="0" borderId="31" xfId="83" applyFont="1" applyFill="1" applyBorder="1" applyAlignment="1">
      <alignment horizontal="left" vertical="center"/>
      <protection/>
    </xf>
    <xf numFmtId="0" fontId="19" fillId="0" borderId="45" xfId="83" applyFont="1" applyFill="1" applyBorder="1" applyAlignment="1">
      <alignment horizontal="left" vertical="center"/>
      <protection/>
    </xf>
    <xf numFmtId="0" fontId="19" fillId="0" borderId="51" xfId="84" applyFont="1" applyFill="1" applyBorder="1" applyAlignment="1">
      <alignment horizontal="right" vertical="center"/>
      <protection/>
    </xf>
    <xf numFmtId="0" fontId="19" fillId="0" borderId="52" xfId="84" applyFont="1" applyFill="1" applyBorder="1" applyAlignment="1">
      <alignment horizontal="right" vertical="center"/>
      <protection/>
    </xf>
    <xf numFmtId="0" fontId="19" fillId="18" borderId="51" xfId="85" applyFont="1" applyFill="1" applyBorder="1" applyAlignment="1">
      <alignment horizontal="center" vertical="center" wrapText="1"/>
      <protection/>
    </xf>
    <xf numFmtId="0" fontId="19" fillId="18" borderId="52" xfId="85" applyFont="1" applyFill="1" applyBorder="1" applyAlignment="1">
      <alignment horizontal="center" vertical="center" wrapText="1"/>
      <protection/>
    </xf>
    <xf numFmtId="0" fontId="19" fillId="18" borderId="40" xfId="85" applyFont="1" applyFill="1" applyBorder="1" applyAlignment="1">
      <alignment horizontal="center" vertical="center" wrapText="1"/>
      <protection/>
    </xf>
    <xf numFmtId="0" fontId="19" fillId="0" borderId="30" xfId="84" applyFont="1" applyFill="1" applyBorder="1" applyAlignment="1">
      <alignment horizontal="right" vertical="center" wrapText="1"/>
      <protection/>
    </xf>
    <xf numFmtId="0" fontId="19" fillId="0" borderId="31" xfId="84" applyFont="1" applyFill="1" applyBorder="1" applyAlignment="1">
      <alignment horizontal="right" vertical="center" wrapText="1"/>
      <protection/>
    </xf>
    <xf numFmtId="0" fontId="19" fillId="0" borderId="50" xfId="84" applyFont="1" applyFill="1" applyBorder="1" applyAlignment="1">
      <alignment horizontal="right" vertical="center" wrapText="1"/>
      <protection/>
    </xf>
    <xf numFmtId="0" fontId="19" fillId="18" borderId="35" xfId="84" applyFont="1" applyFill="1" applyBorder="1" applyAlignment="1">
      <alignment horizontal="right" vertical="center"/>
      <protection/>
    </xf>
    <xf numFmtId="0" fontId="19" fillId="18" borderId="21" xfId="84" applyFont="1" applyFill="1" applyBorder="1" applyAlignment="1">
      <alignment horizontal="right" vertical="center"/>
      <protection/>
    </xf>
    <xf numFmtId="0" fontId="19" fillId="18" borderId="46" xfId="0" applyFont="1" applyFill="1" applyBorder="1" applyAlignment="1">
      <alignment horizontal="center" vertical="center" wrapText="1"/>
    </xf>
    <xf numFmtId="0" fontId="19" fillId="18" borderId="47" xfId="0" applyFont="1" applyFill="1" applyBorder="1" applyAlignment="1">
      <alignment horizontal="center" vertical="center" wrapText="1"/>
    </xf>
    <xf numFmtId="0" fontId="19" fillId="18" borderId="53" xfId="0" applyFont="1" applyFill="1" applyBorder="1" applyAlignment="1">
      <alignment horizontal="center" vertical="center" wrapText="1"/>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45" xfId="0" applyFont="1" applyBorder="1" applyAlignment="1">
      <alignment horizontal="left" vertical="center"/>
    </xf>
    <xf numFmtId="0" fontId="19" fillId="0" borderId="54" xfId="84" applyFont="1" applyFill="1" applyBorder="1" applyAlignment="1">
      <alignment horizontal="right" vertical="center"/>
      <protection/>
    </xf>
    <xf numFmtId="0" fontId="19" fillId="0" borderId="55" xfId="84" applyFont="1" applyFill="1" applyBorder="1" applyAlignment="1">
      <alignment horizontal="right" vertical="center"/>
      <protection/>
    </xf>
    <xf numFmtId="0" fontId="19" fillId="0" borderId="56" xfId="84" applyFont="1" applyFill="1" applyBorder="1" applyAlignment="1">
      <alignment horizontal="right" vertical="center"/>
      <protection/>
    </xf>
    <xf numFmtId="0" fontId="19" fillId="0" borderId="57" xfId="84" applyFont="1" applyFill="1" applyBorder="1" applyAlignment="1">
      <alignment horizontal="right" vertical="center"/>
      <protection/>
    </xf>
    <xf numFmtId="0" fontId="19" fillId="0" borderId="58" xfId="84" applyFont="1" applyFill="1" applyBorder="1" applyAlignment="1">
      <alignment horizontal="right" vertical="center"/>
      <protection/>
    </xf>
    <xf numFmtId="0" fontId="19" fillId="0" borderId="59" xfId="84" applyFont="1" applyFill="1" applyBorder="1" applyAlignment="1">
      <alignment horizontal="right" vertical="center"/>
      <protection/>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45" xfId="0" applyFont="1" applyBorder="1" applyAlignment="1">
      <alignment horizontal="left" vertical="center"/>
    </xf>
    <xf numFmtId="0" fontId="19" fillId="0" borderId="22" xfId="84" applyFont="1" applyFill="1" applyBorder="1" applyAlignment="1">
      <alignment horizontal="right" vertical="center"/>
      <protection/>
    </xf>
    <xf numFmtId="0" fontId="19" fillId="0" borderId="23" xfId="84" applyFont="1" applyFill="1" applyBorder="1" applyAlignment="1">
      <alignment horizontal="right" vertical="center"/>
      <protection/>
    </xf>
    <xf numFmtId="0" fontId="24" fillId="18" borderId="54" xfId="0" applyFont="1" applyFill="1" applyBorder="1" applyAlignment="1">
      <alignment horizontal="left" vertical="center" wrapText="1"/>
    </xf>
    <xf numFmtId="0" fontId="24" fillId="18" borderId="55" xfId="0" applyFont="1" applyFill="1" applyBorder="1" applyAlignment="1">
      <alignment horizontal="left" vertical="center" wrapText="1"/>
    </xf>
    <xf numFmtId="0" fontId="24" fillId="18" borderId="60" xfId="0" applyFont="1" applyFill="1" applyBorder="1" applyAlignment="1">
      <alignment horizontal="left" vertical="center" wrapText="1"/>
    </xf>
    <xf numFmtId="0" fontId="19" fillId="0" borderId="22" xfId="85" applyFont="1" applyFill="1" applyBorder="1" applyAlignment="1">
      <alignment horizontal="left" vertical="center"/>
      <protection/>
    </xf>
    <xf numFmtId="0" fontId="19" fillId="0" borderId="23" xfId="85" applyFont="1" applyFill="1" applyBorder="1" applyAlignment="1">
      <alignment horizontal="left" vertical="center"/>
      <protection/>
    </xf>
    <xf numFmtId="0" fontId="19" fillId="0" borderId="24" xfId="85" applyFont="1" applyFill="1" applyBorder="1" applyAlignment="1">
      <alignment horizontal="left" vertical="center"/>
      <protection/>
    </xf>
    <xf numFmtId="0" fontId="19" fillId="0" borderId="51" xfId="85" applyFont="1" applyFill="1" applyBorder="1" applyAlignment="1">
      <alignment horizontal="right" vertical="center"/>
      <protection/>
    </xf>
    <xf numFmtId="0" fontId="19" fillId="0" borderId="52" xfId="85" applyFont="1" applyFill="1" applyBorder="1" applyAlignment="1">
      <alignment horizontal="right" vertical="center"/>
      <protection/>
    </xf>
    <xf numFmtId="0" fontId="19" fillId="0" borderId="22" xfId="83" applyFont="1" applyFill="1" applyBorder="1" applyAlignment="1">
      <alignment horizontal="right" vertical="center"/>
      <protection/>
    </xf>
    <xf numFmtId="0" fontId="19" fillId="0" borderId="23" xfId="83" applyFont="1" applyFill="1" applyBorder="1" applyAlignment="1">
      <alignment horizontal="right" vertical="center"/>
      <protection/>
    </xf>
    <xf numFmtId="0" fontId="19" fillId="18" borderId="54" xfId="83" applyFont="1" applyFill="1" applyBorder="1" applyAlignment="1">
      <alignment horizontal="center" vertical="center" wrapText="1"/>
      <protection/>
    </xf>
    <xf numFmtId="0" fontId="19" fillId="18" borderId="55" xfId="83" applyFont="1" applyFill="1" applyBorder="1" applyAlignment="1">
      <alignment horizontal="center" vertical="center" wrapText="1"/>
      <protection/>
    </xf>
    <xf numFmtId="0" fontId="19" fillId="18" borderId="60" xfId="83" applyFont="1" applyFill="1" applyBorder="1" applyAlignment="1">
      <alignment horizontal="center" vertical="center" wrapText="1"/>
      <protection/>
    </xf>
  </cellXfs>
  <cellStyles count="9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Incorrecto" xfId="75"/>
    <cellStyle name="Incorrecto 2" xfId="76"/>
    <cellStyle name="Comma" xfId="77"/>
    <cellStyle name="Comma [0]" xfId="78"/>
    <cellStyle name="Currency" xfId="79"/>
    <cellStyle name="Currency [0]" xfId="80"/>
    <cellStyle name="Neutral" xfId="81"/>
    <cellStyle name="Neutral 2" xfId="82"/>
    <cellStyle name="Normal 2" xfId="83"/>
    <cellStyle name="Normal 2 2" xfId="84"/>
    <cellStyle name="Normal 4" xfId="85"/>
    <cellStyle name="Notas" xfId="86"/>
    <cellStyle name="Notas 2" xfId="87"/>
    <cellStyle name="Percent" xfId="88"/>
    <cellStyle name="Salida" xfId="89"/>
    <cellStyle name="Salida 2" xfId="90"/>
    <cellStyle name="Texto de advertencia" xfId="91"/>
    <cellStyle name="Texto de advertencia 2" xfId="92"/>
    <cellStyle name="Texto explicativo" xfId="93"/>
    <cellStyle name="Texto explicativo 2" xfId="94"/>
    <cellStyle name="Título" xfId="95"/>
    <cellStyle name="Título 1" xfId="96"/>
    <cellStyle name="Título 1 2" xfId="97"/>
    <cellStyle name="Título 2" xfId="98"/>
    <cellStyle name="Título 2 2" xfId="99"/>
    <cellStyle name="Título 3" xfId="100"/>
    <cellStyle name="Título 3 2" xfId="101"/>
    <cellStyle name="Título 4" xfId="102"/>
    <cellStyle name="Total" xfId="103"/>
    <cellStyle name="Total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0</xdr:rowOff>
    </xdr:from>
    <xdr:to>
      <xdr:col>0</xdr:col>
      <xdr:colOff>1028700</xdr:colOff>
      <xdr:row>4</xdr:row>
      <xdr:rowOff>228600</xdr:rowOff>
    </xdr:to>
    <xdr:pic>
      <xdr:nvPicPr>
        <xdr:cNvPr id="1" name="Picture 1"/>
        <xdr:cNvPicPr preferRelativeResize="1">
          <a:picLocks noChangeAspect="1"/>
        </xdr:cNvPicPr>
      </xdr:nvPicPr>
      <xdr:blipFill>
        <a:blip r:embed="rId1"/>
        <a:srcRect t="-9791"/>
        <a:stretch>
          <a:fillRect/>
        </a:stretch>
      </xdr:blipFill>
      <xdr:spPr>
        <a:xfrm>
          <a:off x="304800" y="0"/>
          <a:ext cx="7239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2"/>
  <sheetViews>
    <sheetView tabSelected="1" zoomScalePageLayoutView="0" workbookViewId="0" topLeftCell="A1">
      <selection activeCell="A3" sqref="A3:E3"/>
    </sheetView>
  </sheetViews>
  <sheetFormatPr defaultColWidth="11.421875" defaultRowHeight="15"/>
  <cols>
    <col min="1" max="1" width="58.140625" style="0" customWidth="1"/>
    <col min="4" max="4" width="16.28125" style="0" customWidth="1"/>
    <col min="5" max="5" width="17.57421875" style="0" customWidth="1"/>
  </cols>
  <sheetData>
    <row r="1" spans="1:5" s="38" customFormat="1" ht="15">
      <c r="A1" s="83" t="s">
        <v>98</v>
      </c>
      <c r="B1" s="83"/>
      <c r="C1" s="83"/>
      <c r="D1" s="83"/>
      <c r="E1" s="83"/>
    </row>
    <row r="2" spans="1:6" s="38" customFormat="1" ht="15">
      <c r="A2" s="83" t="s">
        <v>103</v>
      </c>
      <c r="B2" s="83"/>
      <c r="C2" s="83"/>
      <c r="D2" s="83"/>
      <c r="E2" s="83"/>
      <c r="F2" s="79"/>
    </row>
    <row r="3" spans="1:6" s="38" customFormat="1" ht="15">
      <c r="A3" s="83"/>
      <c r="B3" s="83"/>
      <c r="C3" s="83"/>
      <c r="D3" s="83"/>
      <c r="E3" s="83"/>
      <c r="F3" s="79"/>
    </row>
    <row r="4" s="38" customFormat="1" ht="15"/>
    <row r="5" spans="1:6" s="1" customFormat="1" ht="29.25" customHeight="1" thickBot="1">
      <c r="A5" s="84" t="s">
        <v>99</v>
      </c>
      <c r="B5" s="84"/>
      <c r="C5" s="84"/>
      <c r="D5" s="84"/>
      <c r="E5" s="84"/>
      <c r="F5" s="80"/>
    </row>
    <row r="6" spans="1:5" ht="36.75" customHeight="1" thickBot="1">
      <c r="A6" s="93" t="s">
        <v>81</v>
      </c>
      <c r="B6" s="94"/>
      <c r="C6" s="94"/>
      <c r="D6" s="94"/>
      <c r="E6" s="95"/>
    </row>
    <row r="7" spans="1:5" ht="15">
      <c r="A7" s="9" t="s">
        <v>0</v>
      </c>
      <c r="B7" s="10" t="s">
        <v>1</v>
      </c>
      <c r="C7" s="11" t="s">
        <v>2</v>
      </c>
      <c r="D7" s="12" t="s">
        <v>3</v>
      </c>
      <c r="E7" s="13" t="s">
        <v>4</v>
      </c>
    </row>
    <row r="8" spans="1:5" ht="15">
      <c r="A8" s="67" t="s">
        <v>5</v>
      </c>
      <c r="B8" s="68"/>
      <c r="C8" s="68"/>
      <c r="D8" s="68"/>
      <c r="E8" s="69"/>
    </row>
    <row r="9" spans="1:5" ht="22.5">
      <c r="A9" s="36" t="s">
        <v>6</v>
      </c>
      <c r="B9" s="8">
        <v>36</v>
      </c>
      <c r="C9" s="2" t="s">
        <v>7</v>
      </c>
      <c r="D9" s="3">
        <v>14808.8</v>
      </c>
      <c r="E9" s="4">
        <f>+D9*B9</f>
        <v>533116.7999999999</v>
      </c>
    </row>
    <row r="10" spans="1:5" ht="22.5">
      <c r="A10" s="36" t="s">
        <v>8</v>
      </c>
      <c r="B10" s="8">
        <v>10.799999999999999</v>
      </c>
      <c r="C10" s="2" t="s">
        <v>9</v>
      </c>
      <c r="D10" s="3">
        <v>23968</v>
      </c>
      <c r="E10" s="4">
        <f>+D10*B10</f>
        <v>258854.39999999997</v>
      </c>
    </row>
    <row r="11" spans="1:5" ht="33.75">
      <c r="A11" s="36" t="s">
        <v>90</v>
      </c>
      <c r="B11" s="8">
        <v>9</v>
      </c>
      <c r="C11" s="2" t="s">
        <v>7</v>
      </c>
      <c r="D11" s="3">
        <v>64628</v>
      </c>
      <c r="E11" s="4">
        <f>+D11*B11</f>
        <v>581652</v>
      </c>
    </row>
    <row r="12" spans="1:5" ht="33.75">
      <c r="A12" s="36" t="s">
        <v>10</v>
      </c>
      <c r="B12" s="8">
        <v>36</v>
      </c>
      <c r="C12" s="2" t="s">
        <v>7</v>
      </c>
      <c r="D12" s="3">
        <v>1112.8</v>
      </c>
      <c r="E12" s="4">
        <f>+D12*B12</f>
        <v>40060.799999999996</v>
      </c>
    </row>
    <row r="13" spans="1:5" ht="45">
      <c r="A13" s="36" t="s">
        <v>11</v>
      </c>
      <c r="B13" s="8">
        <v>36</v>
      </c>
      <c r="C13" s="2" t="s">
        <v>7</v>
      </c>
      <c r="D13" s="3">
        <v>25851.200000000004</v>
      </c>
      <c r="E13" s="4">
        <f>+D13*B13</f>
        <v>930643.2000000002</v>
      </c>
    </row>
    <row r="14" spans="1:5" ht="15">
      <c r="A14" s="67" t="s">
        <v>60</v>
      </c>
      <c r="B14" s="68"/>
      <c r="C14" s="68"/>
      <c r="D14" s="68"/>
      <c r="E14" s="4"/>
    </row>
    <row r="15" spans="1:5" ht="22.5">
      <c r="A15" s="36" t="s">
        <v>13</v>
      </c>
      <c r="B15" s="8">
        <v>540</v>
      </c>
      <c r="C15" s="2" t="s">
        <v>7</v>
      </c>
      <c r="D15" s="3">
        <v>4108.8</v>
      </c>
      <c r="E15" s="4">
        <f aca="true" t="shared" si="0" ref="E15:E21">+D15*B15</f>
        <v>2218752</v>
      </c>
    </row>
    <row r="16" spans="1:5" ht="33.75">
      <c r="A16" s="36" t="s">
        <v>91</v>
      </c>
      <c r="B16" s="8">
        <v>81</v>
      </c>
      <c r="C16" s="2" t="s">
        <v>7</v>
      </c>
      <c r="D16" s="3">
        <v>64628</v>
      </c>
      <c r="E16" s="4">
        <f t="shared" si="0"/>
        <v>5234868</v>
      </c>
    </row>
    <row r="17" spans="1:5" s="38" customFormat="1" ht="63" customHeight="1">
      <c r="A17" s="74" t="s">
        <v>65</v>
      </c>
      <c r="B17" s="8">
        <v>30</v>
      </c>
      <c r="C17" s="2" t="s">
        <v>14</v>
      </c>
      <c r="D17" s="3">
        <v>120000</v>
      </c>
      <c r="E17" s="4">
        <f t="shared" si="0"/>
        <v>3600000</v>
      </c>
    </row>
    <row r="18" spans="1:5" ht="45">
      <c r="A18" s="36" t="s">
        <v>61</v>
      </c>
      <c r="B18" s="8">
        <v>96</v>
      </c>
      <c r="C18" s="2" t="s">
        <v>14</v>
      </c>
      <c r="D18" s="3">
        <v>38520</v>
      </c>
      <c r="E18" s="4">
        <f t="shared" si="0"/>
        <v>3697920</v>
      </c>
    </row>
    <row r="19" spans="1:5" ht="45">
      <c r="A19" s="36" t="s">
        <v>62</v>
      </c>
      <c r="B19" s="8">
        <v>30</v>
      </c>
      <c r="C19" s="2" t="s">
        <v>14</v>
      </c>
      <c r="D19" s="3">
        <v>26707.2</v>
      </c>
      <c r="E19" s="4">
        <f t="shared" si="0"/>
        <v>801216</v>
      </c>
    </row>
    <row r="20" spans="1:5" ht="33.75">
      <c r="A20" s="36" t="s">
        <v>63</v>
      </c>
      <c r="B20" s="8">
        <v>540</v>
      </c>
      <c r="C20" s="2" t="s">
        <v>7</v>
      </c>
      <c r="D20" s="3">
        <v>1112.8</v>
      </c>
      <c r="E20" s="4">
        <f t="shared" si="0"/>
        <v>600912</v>
      </c>
    </row>
    <row r="21" spans="1:5" ht="45">
      <c r="A21" s="36" t="s">
        <v>64</v>
      </c>
      <c r="B21" s="8">
        <v>540</v>
      </c>
      <c r="C21" s="2" t="s">
        <v>7</v>
      </c>
      <c r="D21" s="3">
        <v>25851.200000000004</v>
      </c>
      <c r="E21" s="4">
        <f t="shared" si="0"/>
        <v>13959648.000000002</v>
      </c>
    </row>
    <row r="22" spans="1:5" ht="15">
      <c r="A22" s="14" t="s">
        <v>15</v>
      </c>
      <c r="B22" s="5"/>
      <c r="C22" s="5"/>
      <c r="D22" s="5"/>
      <c r="E22" s="4"/>
    </row>
    <row r="23" spans="1:5" ht="365.25" customHeight="1">
      <c r="A23" s="36" t="s">
        <v>82</v>
      </c>
      <c r="B23" s="8">
        <v>540</v>
      </c>
      <c r="C23" s="2" t="s">
        <v>7</v>
      </c>
      <c r="D23" s="3">
        <v>22256</v>
      </c>
      <c r="E23" s="4">
        <f>+D23*B23</f>
        <v>12018240</v>
      </c>
    </row>
    <row r="24" spans="1:5" ht="15">
      <c r="A24" s="67" t="s">
        <v>16</v>
      </c>
      <c r="B24" s="68"/>
      <c r="C24" s="68"/>
      <c r="D24" s="68"/>
      <c r="E24" s="4"/>
    </row>
    <row r="25" spans="1:5" ht="34.5" thickBot="1">
      <c r="A25" s="37" t="s">
        <v>88</v>
      </c>
      <c r="B25" s="15">
        <v>1</v>
      </c>
      <c r="C25" s="6" t="s">
        <v>17</v>
      </c>
      <c r="D25" s="7">
        <v>333840</v>
      </c>
      <c r="E25" s="4">
        <f>+D25*B25</f>
        <v>333840</v>
      </c>
    </row>
    <row r="26" spans="1:5" ht="15.75" thickBot="1">
      <c r="A26" s="91" t="s">
        <v>48</v>
      </c>
      <c r="B26" s="92"/>
      <c r="C26" s="92"/>
      <c r="D26" s="92"/>
      <c r="E26" s="59">
        <f>SUM(E9:E25)</f>
        <v>44809723.2</v>
      </c>
    </row>
    <row r="27" spans="1:5" ht="3.75" customHeight="1" thickBot="1">
      <c r="A27" s="35">
        <v>2.2</v>
      </c>
      <c r="B27" s="35"/>
      <c r="C27" s="35"/>
      <c r="D27" s="35"/>
      <c r="E27" s="35"/>
    </row>
    <row r="28" spans="1:5" ht="35.25" customHeight="1" thickBot="1">
      <c r="A28" s="139" t="s">
        <v>83</v>
      </c>
      <c r="B28" s="140"/>
      <c r="C28" s="140"/>
      <c r="D28" s="140"/>
      <c r="E28" s="141"/>
    </row>
    <row r="29" spans="1:5" ht="15">
      <c r="A29" s="9" t="s">
        <v>0</v>
      </c>
      <c r="B29" s="10" t="s">
        <v>1</v>
      </c>
      <c r="C29" s="11" t="s">
        <v>2</v>
      </c>
      <c r="D29" s="12" t="s">
        <v>3</v>
      </c>
      <c r="E29" s="13" t="s">
        <v>4</v>
      </c>
    </row>
    <row r="30" spans="1:5" ht="15">
      <c r="A30" s="88" t="s">
        <v>23</v>
      </c>
      <c r="B30" s="89"/>
      <c r="C30" s="89"/>
      <c r="D30" s="89"/>
      <c r="E30" s="90"/>
    </row>
    <row r="31" spans="1:5" ht="22.5">
      <c r="A31" s="36" t="s">
        <v>39</v>
      </c>
      <c r="B31" s="8">
        <v>26.400000000000002</v>
      </c>
      <c r="C31" s="2" t="s">
        <v>9</v>
      </c>
      <c r="D31" s="3">
        <v>22256</v>
      </c>
      <c r="E31" s="4">
        <f aca="true" t="shared" si="1" ref="E31:E36">+D31*B31</f>
        <v>587558.4</v>
      </c>
    </row>
    <row r="32" spans="1:5" ht="15">
      <c r="A32" s="36" t="s">
        <v>40</v>
      </c>
      <c r="B32" s="8">
        <v>132</v>
      </c>
      <c r="C32" s="2" t="s">
        <v>7</v>
      </c>
      <c r="D32" s="3">
        <v>428</v>
      </c>
      <c r="E32" s="4">
        <f t="shared" si="1"/>
        <v>56496</v>
      </c>
    </row>
    <row r="33" spans="1:5" ht="33.75">
      <c r="A33" s="36" t="s">
        <v>41</v>
      </c>
      <c r="B33" s="8">
        <v>132</v>
      </c>
      <c r="C33" s="2" t="s">
        <v>7</v>
      </c>
      <c r="D33" s="3">
        <v>4108.8</v>
      </c>
      <c r="E33" s="4">
        <f t="shared" si="1"/>
        <v>542361.6</v>
      </c>
    </row>
    <row r="34" spans="1:5" ht="33.75">
      <c r="A34" s="36" t="s">
        <v>95</v>
      </c>
      <c r="B34" s="8">
        <v>39.6</v>
      </c>
      <c r="C34" s="2" t="s">
        <v>9</v>
      </c>
      <c r="D34" s="3">
        <v>64628</v>
      </c>
      <c r="E34" s="4">
        <f t="shared" si="1"/>
        <v>2559268.8000000003</v>
      </c>
    </row>
    <row r="35" spans="1:5" ht="45">
      <c r="A35" s="36" t="s">
        <v>42</v>
      </c>
      <c r="B35" s="8">
        <v>41</v>
      </c>
      <c r="C35" s="2" t="s">
        <v>7</v>
      </c>
      <c r="D35" s="3">
        <v>4108.8</v>
      </c>
      <c r="E35" s="4">
        <f t="shared" si="1"/>
        <v>168460.80000000002</v>
      </c>
    </row>
    <row r="36" spans="1:5" ht="22.5">
      <c r="A36" s="36" t="s">
        <v>43</v>
      </c>
      <c r="B36" s="8">
        <v>1</v>
      </c>
      <c r="C36" s="2" t="s">
        <v>17</v>
      </c>
      <c r="D36" s="3">
        <v>496480</v>
      </c>
      <c r="E36" s="4">
        <f t="shared" si="1"/>
        <v>496480</v>
      </c>
    </row>
    <row r="37" spans="1:5" ht="15">
      <c r="A37" s="99" t="s">
        <v>24</v>
      </c>
      <c r="B37" s="100"/>
      <c r="C37" s="100"/>
      <c r="D37" s="100"/>
      <c r="E37" s="101"/>
    </row>
    <row r="38" spans="1:5" ht="22.5">
      <c r="A38" s="36" t="s">
        <v>44</v>
      </c>
      <c r="B38" s="8">
        <v>540</v>
      </c>
      <c r="C38" s="2" t="s">
        <v>7</v>
      </c>
      <c r="D38" s="3">
        <v>4108.8</v>
      </c>
      <c r="E38" s="4">
        <f aca="true" t="shared" si="2" ref="E38:E44">+D38*B38</f>
        <v>2218752</v>
      </c>
    </row>
    <row r="39" spans="1:5" ht="45" customHeight="1">
      <c r="A39" s="36" t="s">
        <v>91</v>
      </c>
      <c r="B39" s="8">
        <v>81</v>
      </c>
      <c r="C39" s="2" t="s">
        <v>7</v>
      </c>
      <c r="D39" s="3">
        <v>64628</v>
      </c>
      <c r="E39" s="4">
        <f t="shared" si="2"/>
        <v>5234868</v>
      </c>
    </row>
    <row r="40" spans="1:5" s="38" customFormat="1" ht="63" customHeight="1">
      <c r="A40" s="74" t="s">
        <v>65</v>
      </c>
      <c r="B40" s="8">
        <v>30</v>
      </c>
      <c r="C40" s="2" t="s">
        <v>14</v>
      </c>
      <c r="D40" s="3">
        <v>120000</v>
      </c>
      <c r="E40" s="4">
        <f t="shared" si="2"/>
        <v>3600000</v>
      </c>
    </row>
    <row r="41" spans="1:5" ht="45">
      <c r="A41" s="74" t="s">
        <v>70</v>
      </c>
      <c r="B41" s="8">
        <v>82</v>
      </c>
      <c r="C41" s="2" t="s">
        <v>7</v>
      </c>
      <c r="D41" s="3">
        <v>38520</v>
      </c>
      <c r="E41" s="4">
        <f t="shared" si="2"/>
        <v>3158640</v>
      </c>
    </row>
    <row r="42" spans="1:5" ht="56.25">
      <c r="A42" s="36" t="s">
        <v>71</v>
      </c>
      <c r="B42" s="8">
        <v>30</v>
      </c>
      <c r="C42" s="2" t="s">
        <v>14</v>
      </c>
      <c r="D42" s="3">
        <v>26707.2</v>
      </c>
      <c r="E42" s="4">
        <f t="shared" si="2"/>
        <v>801216</v>
      </c>
    </row>
    <row r="43" spans="1:5" ht="33.75">
      <c r="A43" s="36" t="s">
        <v>72</v>
      </c>
      <c r="B43" s="8">
        <v>408</v>
      </c>
      <c r="C43" s="2" t="s">
        <v>7</v>
      </c>
      <c r="D43" s="3">
        <v>1112.8</v>
      </c>
      <c r="E43" s="4">
        <f t="shared" si="2"/>
        <v>454022.39999999997</v>
      </c>
    </row>
    <row r="44" spans="1:5" ht="45">
      <c r="A44" s="36" t="s">
        <v>73</v>
      </c>
      <c r="B44" s="8">
        <v>408</v>
      </c>
      <c r="C44" s="2" t="s">
        <v>7</v>
      </c>
      <c r="D44" s="3">
        <v>25851.200000000004</v>
      </c>
      <c r="E44" s="4">
        <f t="shared" si="2"/>
        <v>10547289.600000001</v>
      </c>
    </row>
    <row r="45" spans="1:5" ht="15">
      <c r="A45" s="99" t="s">
        <v>15</v>
      </c>
      <c r="B45" s="100"/>
      <c r="C45" s="100"/>
      <c r="D45" s="100"/>
      <c r="E45" s="101"/>
    </row>
    <row r="46" spans="1:5" ht="381.75" customHeight="1">
      <c r="A46" s="36" t="s">
        <v>92</v>
      </c>
      <c r="B46" s="8">
        <v>408</v>
      </c>
      <c r="C46" s="2" t="s">
        <v>7</v>
      </c>
      <c r="D46" s="3">
        <v>22256</v>
      </c>
      <c r="E46" s="4">
        <f>+D46*B46</f>
        <v>9080448</v>
      </c>
    </row>
    <row r="47" spans="1:5" ht="15">
      <c r="A47" s="99" t="s">
        <v>25</v>
      </c>
      <c r="B47" s="100"/>
      <c r="C47" s="100"/>
      <c r="D47" s="100"/>
      <c r="E47" s="101"/>
    </row>
    <row r="48" spans="1:5" ht="34.5" thickBot="1">
      <c r="A48" s="37" t="s">
        <v>45</v>
      </c>
      <c r="B48" s="15">
        <v>1</v>
      </c>
      <c r="C48" s="6" t="s">
        <v>26</v>
      </c>
      <c r="D48" s="7">
        <v>2482400</v>
      </c>
      <c r="E48" s="4">
        <f>+D48*B48</f>
        <v>2482400</v>
      </c>
    </row>
    <row r="49" spans="1:5" ht="15">
      <c r="A49" s="137" t="s">
        <v>49</v>
      </c>
      <c r="B49" s="138"/>
      <c r="C49" s="138"/>
      <c r="D49" s="138"/>
      <c r="E49" s="17">
        <f>SUM(E31:E48)</f>
        <v>41988261.6</v>
      </c>
    </row>
    <row r="50" spans="1:5" ht="3.75" customHeight="1" thickBot="1">
      <c r="A50" s="35">
        <v>3</v>
      </c>
      <c r="B50" s="35"/>
      <c r="C50" s="35"/>
      <c r="D50" s="35"/>
      <c r="E50" s="35"/>
    </row>
    <row r="51" spans="1:5" ht="47.25" customHeight="1" thickBot="1">
      <c r="A51" s="104" t="s">
        <v>84</v>
      </c>
      <c r="B51" s="105"/>
      <c r="C51" s="105"/>
      <c r="D51" s="105"/>
      <c r="E51" s="106"/>
    </row>
    <row r="52" spans="1:5" ht="15.75" thickBot="1">
      <c r="A52" s="18" t="s">
        <v>0</v>
      </c>
      <c r="B52" s="19" t="s">
        <v>1</v>
      </c>
      <c r="C52" s="20" t="s">
        <v>2</v>
      </c>
      <c r="D52" s="21" t="s">
        <v>3</v>
      </c>
      <c r="E52" s="22" t="s">
        <v>4</v>
      </c>
    </row>
    <row r="53" spans="1:5" ht="15">
      <c r="A53" s="132" t="s">
        <v>5</v>
      </c>
      <c r="B53" s="133"/>
      <c r="C53" s="133"/>
      <c r="D53" s="133"/>
      <c r="E53" s="134"/>
    </row>
    <row r="54" spans="1:5" ht="22.5">
      <c r="A54" s="23" t="s">
        <v>27</v>
      </c>
      <c r="B54" s="24">
        <v>15</v>
      </c>
      <c r="C54" s="25" t="s">
        <v>7</v>
      </c>
      <c r="D54" s="26">
        <v>14808.8</v>
      </c>
      <c r="E54" s="27">
        <f>+B54*D54</f>
        <v>222132</v>
      </c>
    </row>
    <row r="55" spans="1:5" ht="22.5">
      <c r="A55" s="23" t="s">
        <v>28</v>
      </c>
      <c r="B55" s="24">
        <v>4.5</v>
      </c>
      <c r="C55" s="25" t="s">
        <v>9</v>
      </c>
      <c r="D55" s="26">
        <v>23968</v>
      </c>
      <c r="E55" s="27">
        <f>+B55*D55</f>
        <v>107856</v>
      </c>
    </row>
    <row r="56" spans="1:5" ht="36" customHeight="1">
      <c r="A56" s="23" t="s">
        <v>93</v>
      </c>
      <c r="B56" s="24">
        <v>3.75</v>
      </c>
      <c r="C56" s="25" t="s">
        <v>7</v>
      </c>
      <c r="D56" s="26">
        <v>64628</v>
      </c>
      <c r="E56" s="27">
        <f>+B56*D56</f>
        <v>242355</v>
      </c>
    </row>
    <row r="57" spans="1:5" ht="33.75">
      <c r="A57" s="23" t="s">
        <v>29</v>
      </c>
      <c r="B57" s="24">
        <v>15</v>
      </c>
      <c r="C57" s="25" t="s">
        <v>7</v>
      </c>
      <c r="D57" s="26">
        <v>1112.8</v>
      </c>
      <c r="E57" s="27">
        <f>+B57*D57</f>
        <v>16692</v>
      </c>
    </row>
    <row r="58" spans="1:5" ht="45">
      <c r="A58" s="23" t="s">
        <v>30</v>
      </c>
      <c r="B58" s="24">
        <v>15</v>
      </c>
      <c r="C58" s="25" t="s">
        <v>7</v>
      </c>
      <c r="D58" s="26">
        <v>25851.200000000004</v>
      </c>
      <c r="E58" s="27">
        <f>+B58*D58</f>
        <v>387768.00000000006</v>
      </c>
    </row>
    <row r="59" spans="1:5" ht="15">
      <c r="A59" s="28" t="s">
        <v>12</v>
      </c>
      <c r="B59" s="29"/>
      <c r="C59" s="29"/>
      <c r="D59" s="29"/>
      <c r="E59" s="27"/>
    </row>
    <row r="60" spans="1:5" ht="22.5">
      <c r="A60" s="23" t="s">
        <v>31</v>
      </c>
      <c r="B60" s="24">
        <v>540</v>
      </c>
      <c r="C60" s="25" t="s">
        <v>7</v>
      </c>
      <c r="D60" s="26">
        <v>4108.8</v>
      </c>
      <c r="E60" s="27">
        <f>+B60*D60</f>
        <v>2218752</v>
      </c>
    </row>
    <row r="61" spans="1:5" ht="33.75">
      <c r="A61" s="23" t="s">
        <v>94</v>
      </c>
      <c r="B61" s="24">
        <v>81</v>
      </c>
      <c r="C61" s="25" t="s">
        <v>7</v>
      </c>
      <c r="D61" s="26">
        <v>64628</v>
      </c>
      <c r="E61" s="27">
        <f>+B61*D61</f>
        <v>5234868</v>
      </c>
    </row>
    <row r="62" spans="1:5" s="38" customFormat="1" ht="63" customHeight="1">
      <c r="A62" s="74" t="s">
        <v>65</v>
      </c>
      <c r="B62" s="8">
        <v>30</v>
      </c>
      <c r="C62" s="2" t="s">
        <v>14</v>
      </c>
      <c r="D62" s="3">
        <v>120000</v>
      </c>
      <c r="E62" s="4">
        <f>+D62*B62</f>
        <v>3600000</v>
      </c>
    </row>
    <row r="63" spans="1:5" ht="56.25">
      <c r="A63" s="23" t="s">
        <v>66</v>
      </c>
      <c r="B63" s="24">
        <v>96</v>
      </c>
      <c r="C63" s="25" t="s">
        <v>14</v>
      </c>
      <c r="D63" s="26">
        <v>38520</v>
      </c>
      <c r="E63" s="27">
        <f>+B63*D63</f>
        <v>3697920</v>
      </c>
    </row>
    <row r="64" spans="1:5" ht="69" customHeight="1">
      <c r="A64" s="23" t="s">
        <v>67</v>
      </c>
      <c r="B64" s="24">
        <v>30</v>
      </c>
      <c r="C64" s="25" t="s">
        <v>14</v>
      </c>
      <c r="D64" s="26">
        <v>26707.2</v>
      </c>
      <c r="E64" s="27">
        <f>+B64*D64</f>
        <v>801216</v>
      </c>
    </row>
    <row r="65" spans="1:5" ht="33.75">
      <c r="A65" s="23" t="s">
        <v>68</v>
      </c>
      <c r="B65" s="24">
        <v>540</v>
      </c>
      <c r="C65" s="25" t="s">
        <v>7</v>
      </c>
      <c r="D65" s="26">
        <v>1112.8</v>
      </c>
      <c r="E65" s="27">
        <f>+B65*D65</f>
        <v>600912</v>
      </c>
    </row>
    <row r="66" spans="1:5" ht="33.75">
      <c r="A66" s="23" t="s">
        <v>69</v>
      </c>
      <c r="B66" s="24">
        <v>540</v>
      </c>
      <c r="C66" s="25" t="s">
        <v>7</v>
      </c>
      <c r="D66" s="26">
        <v>25851.200000000004</v>
      </c>
      <c r="E66" s="27">
        <f>+B66*D66</f>
        <v>13959648.000000002</v>
      </c>
    </row>
    <row r="67" spans="1:5" ht="15">
      <c r="A67" s="28" t="s">
        <v>15</v>
      </c>
      <c r="B67" s="29"/>
      <c r="C67" s="29"/>
      <c r="D67" s="29"/>
      <c r="E67" s="27"/>
    </row>
    <row r="68" spans="1:5" ht="368.25" customHeight="1">
      <c r="A68" s="36" t="s">
        <v>82</v>
      </c>
      <c r="B68" s="24">
        <v>540</v>
      </c>
      <c r="C68" s="25" t="s">
        <v>7</v>
      </c>
      <c r="D68" s="26">
        <v>22256</v>
      </c>
      <c r="E68" s="27">
        <f>+B68*D68</f>
        <v>12018240</v>
      </c>
    </row>
    <row r="69" spans="1:5" ht="15">
      <c r="A69" s="28" t="s">
        <v>32</v>
      </c>
      <c r="B69" s="29"/>
      <c r="C69" s="29"/>
      <c r="D69" s="29"/>
      <c r="E69" s="27"/>
    </row>
    <row r="70" spans="1:5" ht="34.5" thickBot="1">
      <c r="A70" s="50" t="s">
        <v>87</v>
      </c>
      <c r="B70" s="30">
        <v>1</v>
      </c>
      <c r="C70" s="31" t="s">
        <v>17</v>
      </c>
      <c r="D70" s="32">
        <v>333840</v>
      </c>
      <c r="E70" s="33">
        <f>+B70*D70</f>
        <v>333840</v>
      </c>
    </row>
    <row r="71" spans="1:5" ht="15.75" thickBot="1">
      <c r="A71" s="135" t="s">
        <v>50</v>
      </c>
      <c r="B71" s="136"/>
      <c r="C71" s="136"/>
      <c r="D71" s="136"/>
      <c r="E71" s="78">
        <f>SUM(E54:E70)</f>
        <v>43442199</v>
      </c>
    </row>
    <row r="72" spans="1:5" ht="3.75" customHeight="1" thickBot="1">
      <c r="A72" s="35">
        <v>4</v>
      </c>
      <c r="B72" s="35"/>
      <c r="C72" s="35"/>
      <c r="D72" s="35"/>
      <c r="E72" s="35"/>
    </row>
    <row r="73" spans="1:5" ht="37.5" customHeight="1" thickBot="1">
      <c r="A73" s="93" t="s">
        <v>85</v>
      </c>
      <c r="B73" s="94"/>
      <c r="C73" s="94"/>
      <c r="D73" s="94"/>
      <c r="E73" s="95"/>
    </row>
    <row r="74" spans="1:5" ht="15">
      <c r="A74" s="9" t="s">
        <v>0</v>
      </c>
      <c r="B74" s="10" t="s">
        <v>1</v>
      </c>
      <c r="C74" s="11" t="s">
        <v>2</v>
      </c>
      <c r="D74" s="12" t="s">
        <v>3</v>
      </c>
      <c r="E74" s="13" t="s">
        <v>4</v>
      </c>
    </row>
    <row r="75" spans="1:5" ht="15">
      <c r="A75" s="88" t="s">
        <v>33</v>
      </c>
      <c r="B75" s="89"/>
      <c r="C75" s="89"/>
      <c r="D75" s="89"/>
      <c r="E75" s="90"/>
    </row>
    <row r="76" spans="1:5" ht="22.5">
      <c r="A76" s="36" t="s">
        <v>46</v>
      </c>
      <c r="B76" s="8">
        <v>540</v>
      </c>
      <c r="C76" s="2" t="s">
        <v>7</v>
      </c>
      <c r="D76" s="3">
        <v>4108.8</v>
      </c>
      <c r="E76" s="4">
        <f aca="true" t="shared" si="3" ref="E76:E82">+D76*B76</f>
        <v>2218752</v>
      </c>
    </row>
    <row r="77" spans="1:5" ht="33.75">
      <c r="A77" s="36" t="s">
        <v>96</v>
      </c>
      <c r="B77" s="8">
        <v>81</v>
      </c>
      <c r="C77" s="2" t="s">
        <v>7</v>
      </c>
      <c r="D77" s="3">
        <v>64628</v>
      </c>
      <c r="E77" s="4">
        <f t="shared" si="3"/>
        <v>5234868</v>
      </c>
    </row>
    <row r="78" spans="1:5" s="38" customFormat="1" ht="63" customHeight="1">
      <c r="A78" s="74" t="s">
        <v>74</v>
      </c>
      <c r="B78" s="8">
        <v>30</v>
      </c>
      <c r="C78" s="2" t="s">
        <v>14</v>
      </c>
      <c r="D78" s="3">
        <v>120000</v>
      </c>
      <c r="E78" s="4">
        <f t="shared" si="3"/>
        <v>3600000</v>
      </c>
    </row>
    <row r="79" spans="1:5" ht="45">
      <c r="A79" s="36" t="s">
        <v>75</v>
      </c>
      <c r="B79" s="8">
        <v>96</v>
      </c>
      <c r="C79" s="2" t="s">
        <v>14</v>
      </c>
      <c r="D79" s="3">
        <v>38520</v>
      </c>
      <c r="E79" s="4">
        <f t="shared" si="3"/>
        <v>3697920</v>
      </c>
    </row>
    <row r="80" spans="1:5" ht="56.25">
      <c r="A80" s="36" t="s">
        <v>76</v>
      </c>
      <c r="B80" s="8">
        <v>30</v>
      </c>
      <c r="C80" s="2" t="s">
        <v>14</v>
      </c>
      <c r="D80" s="3">
        <v>26707.2</v>
      </c>
      <c r="E80" s="4">
        <f t="shared" si="3"/>
        <v>801216</v>
      </c>
    </row>
    <row r="81" spans="1:5" ht="33.75">
      <c r="A81" s="36" t="s">
        <v>77</v>
      </c>
      <c r="B81" s="8">
        <v>540</v>
      </c>
      <c r="C81" s="2" t="s">
        <v>7</v>
      </c>
      <c r="D81" s="3">
        <v>1112.8</v>
      </c>
      <c r="E81" s="4">
        <f t="shared" si="3"/>
        <v>600912</v>
      </c>
    </row>
    <row r="82" spans="1:5" ht="45">
      <c r="A82" s="36" t="s">
        <v>78</v>
      </c>
      <c r="B82" s="8">
        <v>540</v>
      </c>
      <c r="C82" s="2" t="s">
        <v>7</v>
      </c>
      <c r="D82" s="3">
        <v>25851.200000000004</v>
      </c>
      <c r="E82" s="4">
        <f t="shared" si="3"/>
        <v>13959648.000000002</v>
      </c>
    </row>
    <row r="83" spans="1:5" ht="15">
      <c r="A83" s="96" t="s">
        <v>34</v>
      </c>
      <c r="B83" s="97"/>
      <c r="C83" s="97"/>
      <c r="D83" s="97"/>
      <c r="E83" s="98"/>
    </row>
    <row r="84" spans="1:5" ht="368.25" customHeight="1">
      <c r="A84" s="36" t="s">
        <v>92</v>
      </c>
      <c r="B84" s="8">
        <v>540</v>
      </c>
      <c r="C84" s="2" t="s">
        <v>7</v>
      </c>
      <c r="D84" s="3">
        <v>22256</v>
      </c>
      <c r="E84" s="4">
        <f>+D84*B84</f>
        <v>12018240</v>
      </c>
    </row>
    <row r="85" spans="1:5" ht="15">
      <c r="A85" s="99" t="s">
        <v>35</v>
      </c>
      <c r="B85" s="100"/>
      <c r="C85" s="100"/>
      <c r="D85" s="100"/>
      <c r="E85" s="101"/>
    </row>
    <row r="86" spans="1:5" ht="45.75" thickBot="1">
      <c r="A86" s="37" t="s">
        <v>89</v>
      </c>
      <c r="B86" s="15">
        <v>1</v>
      </c>
      <c r="C86" s="6" t="s">
        <v>17</v>
      </c>
      <c r="D86" s="7">
        <v>333840</v>
      </c>
      <c r="E86" s="16">
        <f>+D86*B86</f>
        <v>333840</v>
      </c>
    </row>
    <row r="87" spans="1:5" ht="15.75" thickBot="1">
      <c r="A87" s="102" t="s">
        <v>51</v>
      </c>
      <c r="B87" s="103"/>
      <c r="C87" s="103"/>
      <c r="D87" s="103"/>
      <c r="E87" s="75">
        <f>SUM(E76:E86)</f>
        <v>42465396</v>
      </c>
    </row>
    <row r="88" spans="1:5" ht="3.75" customHeight="1" thickBot="1">
      <c r="A88" s="35">
        <v>5</v>
      </c>
      <c r="B88" s="35"/>
      <c r="C88" s="35"/>
      <c r="D88" s="35"/>
      <c r="E88" s="35"/>
    </row>
    <row r="89" spans="1:5" ht="33" customHeight="1" thickBot="1">
      <c r="A89" s="93" t="s">
        <v>86</v>
      </c>
      <c r="B89" s="94"/>
      <c r="C89" s="94"/>
      <c r="D89" s="94"/>
      <c r="E89" s="95"/>
    </row>
    <row r="90" spans="1:5" ht="15">
      <c r="A90" s="9" t="s">
        <v>0</v>
      </c>
      <c r="B90" s="10" t="s">
        <v>1</v>
      </c>
      <c r="C90" s="11" t="s">
        <v>2</v>
      </c>
      <c r="D90" s="12" t="s">
        <v>3</v>
      </c>
      <c r="E90" s="13" t="s">
        <v>4</v>
      </c>
    </row>
    <row r="91" spans="1:5" ht="15">
      <c r="A91" s="88" t="s">
        <v>33</v>
      </c>
      <c r="B91" s="89"/>
      <c r="C91" s="89"/>
      <c r="D91" s="89"/>
      <c r="E91" s="90"/>
    </row>
    <row r="92" spans="1:5" ht="22.5">
      <c r="A92" s="36" t="s">
        <v>79</v>
      </c>
      <c r="B92" s="8">
        <v>540</v>
      </c>
      <c r="C92" s="2" t="s">
        <v>7</v>
      </c>
      <c r="D92" s="3">
        <v>4108.8</v>
      </c>
      <c r="E92" s="4">
        <f>+B92*D92</f>
        <v>2218752</v>
      </c>
    </row>
    <row r="93" spans="1:5" ht="33.75">
      <c r="A93" s="36" t="s">
        <v>96</v>
      </c>
      <c r="B93" s="8">
        <v>81</v>
      </c>
      <c r="C93" s="2" t="s">
        <v>7</v>
      </c>
      <c r="D93" s="3">
        <v>64628</v>
      </c>
      <c r="E93" s="4">
        <f>+B93*D93</f>
        <v>5234868</v>
      </c>
    </row>
    <row r="94" spans="1:5" s="38" customFormat="1" ht="63" customHeight="1">
      <c r="A94" s="74" t="s">
        <v>74</v>
      </c>
      <c r="B94" s="8">
        <v>30</v>
      </c>
      <c r="C94" s="2" t="s">
        <v>14</v>
      </c>
      <c r="D94" s="3">
        <v>120000</v>
      </c>
      <c r="E94" s="4">
        <f>+D94*B94</f>
        <v>3600000</v>
      </c>
    </row>
    <row r="95" spans="1:5" ht="45">
      <c r="A95" s="36" t="s">
        <v>75</v>
      </c>
      <c r="B95" s="8">
        <v>96</v>
      </c>
      <c r="C95" s="2" t="s">
        <v>7</v>
      </c>
      <c r="D95" s="3">
        <v>38520</v>
      </c>
      <c r="E95" s="4">
        <f>+B95*D95</f>
        <v>3697920</v>
      </c>
    </row>
    <row r="96" spans="1:5" ht="56.25">
      <c r="A96" s="36" t="s">
        <v>76</v>
      </c>
      <c r="B96" s="8">
        <v>30</v>
      </c>
      <c r="C96" s="2" t="s">
        <v>14</v>
      </c>
      <c r="D96" s="3">
        <v>26707.2</v>
      </c>
      <c r="E96" s="4">
        <f>+B96*D96</f>
        <v>801216</v>
      </c>
    </row>
    <row r="97" spans="1:5" ht="33.75">
      <c r="A97" s="36" t="s">
        <v>77</v>
      </c>
      <c r="B97" s="8">
        <v>540</v>
      </c>
      <c r="C97" s="2" t="s">
        <v>7</v>
      </c>
      <c r="D97" s="3">
        <v>1112.8</v>
      </c>
      <c r="E97" s="4">
        <f>+B97*D97</f>
        <v>600912</v>
      </c>
    </row>
    <row r="98" spans="1:5" ht="45">
      <c r="A98" s="36" t="s">
        <v>80</v>
      </c>
      <c r="B98" s="8">
        <v>540</v>
      </c>
      <c r="C98" s="2" t="s">
        <v>7</v>
      </c>
      <c r="D98" s="3">
        <v>25851.200000000004</v>
      </c>
      <c r="E98" s="4">
        <f>+B98*D98</f>
        <v>13959648.000000002</v>
      </c>
    </row>
    <row r="99" spans="1:5" ht="15">
      <c r="A99" s="14" t="s">
        <v>34</v>
      </c>
      <c r="B99" s="5"/>
      <c r="C99" s="5"/>
      <c r="D99" s="5"/>
      <c r="E99" s="4"/>
    </row>
    <row r="100" spans="1:5" ht="368.25" customHeight="1">
      <c r="A100" s="36" t="s">
        <v>97</v>
      </c>
      <c r="B100" s="8">
        <v>540</v>
      </c>
      <c r="C100" s="2" t="s">
        <v>7</v>
      </c>
      <c r="D100" s="3">
        <v>22256</v>
      </c>
      <c r="E100" s="4">
        <f>+B100*D100</f>
        <v>12018240</v>
      </c>
    </row>
    <row r="101" spans="1:5" ht="15">
      <c r="A101" s="14" t="s">
        <v>35</v>
      </c>
      <c r="B101" s="5"/>
      <c r="C101" s="5"/>
      <c r="D101" s="5"/>
      <c r="E101" s="4"/>
    </row>
    <row r="102" spans="1:5" ht="34.5" thickBot="1">
      <c r="A102" s="37" t="s">
        <v>87</v>
      </c>
      <c r="B102" s="15">
        <v>1</v>
      </c>
      <c r="C102" s="6" t="s">
        <v>17</v>
      </c>
      <c r="D102" s="7">
        <v>333840</v>
      </c>
      <c r="E102" s="16">
        <f>+B102*D102</f>
        <v>333840</v>
      </c>
    </row>
    <row r="103" spans="1:5" ht="15.75" thickBot="1">
      <c r="A103" s="91" t="s">
        <v>52</v>
      </c>
      <c r="B103" s="92"/>
      <c r="C103" s="92"/>
      <c r="D103" s="92"/>
      <c r="E103" s="77">
        <f>SUM(E92:E102)</f>
        <v>42465396</v>
      </c>
    </row>
    <row r="104" spans="1:5" ht="4.5" customHeight="1" thickBot="1">
      <c r="A104" s="35">
        <v>9</v>
      </c>
      <c r="B104" s="35"/>
      <c r="C104" s="35"/>
      <c r="D104" s="35"/>
      <c r="E104" s="35"/>
    </row>
    <row r="105" spans="1:5" ht="22.5" customHeight="1" thickBot="1">
      <c r="A105" s="112" t="s">
        <v>56</v>
      </c>
      <c r="B105" s="113"/>
      <c r="C105" s="113"/>
      <c r="D105" s="113"/>
      <c r="E105" s="114"/>
    </row>
    <row r="106" spans="1:5" ht="15">
      <c r="A106" s="51" t="s">
        <v>0</v>
      </c>
      <c r="B106" s="52" t="s">
        <v>1</v>
      </c>
      <c r="C106" s="52" t="s">
        <v>2</v>
      </c>
      <c r="D106" s="53" t="s">
        <v>36</v>
      </c>
      <c r="E106" s="54" t="s">
        <v>37</v>
      </c>
    </row>
    <row r="107" spans="1:5" ht="15">
      <c r="A107" s="115" t="s">
        <v>38</v>
      </c>
      <c r="B107" s="116"/>
      <c r="C107" s="116"/>
      <c r="D107" s="116"/>
      <c r="E107" s="117"/>
    </row>
    <row r="108" spans="1:5" ht="101.25" customHeight="1" thickBot="1">
      <c r="A108" s="55" t="s">
        <v>47</v>
      </c>
      <c r="B108" s="56">
        <v>1</v>
      </c>
      <c r="C108" s="56" t="s">
        <v>26</v>
      </c>
      <c r="D108" s="57">
        <v>36380000</v>
      </c>
      <c r="E108" s="58">
        <v>36380000</v>
      </c>
    </row>
    <row r="109" spans="1:5" ht="15.75" thickBot="1">
      <c r="A109" s="118" t="s">
        <v>53</v>
      </c>
      <c r="B109" s="119"/>
      <c r="C109" s="119"/>
      <c r="D109" s="120"/>
      <c r="E109" s="75">
        <v>36380000</v>
      </c>
    </row>
    <row r="110" spans="1:5" s="38" customFormat="1" ht="20.25" customHeight="1" thickBot="1">
      <c r="A110" s="129" t="s">
        <v>57</v>
      </c>
      <c r="B110" s="130"/>
      <c r="C110" s="130"/>
      <c r="D110" s="130"/>
      <c r="E110" s="131"/>
    </row>
    <row r="111" spans="1:5" s="38" customFormat="1" ht="15">
      <c r="A111" s="39" t="s">
        <v>0</v>
      </c>
      <c r="B111" s="40" t="s">
        <v>1</v>
      </c>
      <c r="C111" s="40" t="s">
        <v>2</v>
      </c>
      <c r="D111" s="41" t="s">
        <v>36</v>
      </c>
      <c r="E111" s="42" t="s">
        <v>37</v>
      </c>
    </row>
    <row r="112" spans="1:5" ht="15">
      <c r="A112" s="124" t="s">
        <v>58</v>
      </c>
      <c r="B112" s="125"/>
      <c r="C112" s="125"/>
      <c r="D112" s="125"/>
      <c r="E112" s="126"/>
    </row>
    <row r="113" spans="1:5" ht="96.75" thickBot="1">
      <c r="A113" s="49" t="s">
        <v>59</v>
      </c>
      <c r="B113" s="43">
        <v>1</v>
      </c>
      <c r="C113" s="43" t="s">
        <v>26</v>
      </c>
      <c r="D113" s="44">
        <v>7500000</v>
      </c>
      <c r="E113" s="45">
        <f>B113*D113</f>
        <v>7500000</v>
      </c>
    </row>
    <row r="114" spans="1:5" ht="15.75" thickBot="1">
      <c r="A114" s="127" t="s">
        <v>54</v>
      </c>
      <c r="B114" s="128"/>
      <c r="C114" s="128"/>
      <c r="D114" s="128"/>
      <c r="E114" s="76">
        <f>+E113</f>
        <v>7500000</v>
      </c>
    </row>
    <row r="115" spans="1:5" ht="5.25" customHeight="1">
      <c r="A115" s="70"/>
      <c r="B115" s="71"/>
      <c r="C115" s="71"/>
      <c r="D115" s="72"/>
      <c r="E115" s="73"/>
    </row>
    <row r="116" spans="1:5" s="38" customFormat="1" ht="6" customHeight="1" thickBot="1">
      <c r="A116" s="62"/>
      <c r="B116" s="63"/>
      <c r="C116" s="63"/>
      <c r="D116" s="64"/>
      <c r="E116" s="65"/>
    </row>
    <row r="117" spans="1:5" ht="15.75" thickBot="1">
      <c r="A117" s="118" t="s">
        <v>55</v>
      </c>
      <c r="B117" s="119"/>
      <c r="C117" s="119"/>
      <c r="D117" s="120"/>
      <c r="E117" s="60">
        <f>+E109+E103+E87+E71+E49+E26+E114</f>
        <v>259050975.8</v>
      </c>
    </row>
    <row r="118" spans="1:5" ht="15">
      <c r="A118" s="121" t="s">
        <v>18</v>
      </c>
      <c r="B118" s="122"/>
      <c r="C118" s="123"/>
      <c r="D118" s="34">
        <v>0.19</v>
      </c>
      <c r="E118" s="61">
        <f>+E117*D118</f>
        <v>49219685.402</v>
      </c>
    </row>
    <row r="119" spans="1:5" ht="15">
      <c r="A119" s="85" t="s">
        <v>19</v>
      </c>
      <c r="B119" s="86"/>
      <c r="C119" s="87"/>
      <c r="D119" s="46">
        <v>0.02</v>
      </c>
      <c r="E119" s="47">
        <f>+E117*D119</f>
        <v>5181019.516000001</v>
      </c>
    </row>
    <row r="120" spans="1:5" ht="15">
      <c r="A120" s="85" t="s">
        <v>20</v>
      </c>
      <c r="B120" s="86"/>
      <c r="C120" s="87"/>
      <c r="D120" s="46">
        <v>0.04</v>
      </c>
      <c r="E120" s="47">
        <f>+E117*D120</f>
        <v>10362039.032000002</v>
      </c>
    </row>
    <row r="121" spans="1:5" ht="15">
      <c r="A121" s="107" t="s">
        <v>21</v>
      </c>
      <c r="B121" s="108"/>
      <c r="C121" s="109"/>
      <c r="D121" s="46">
        <v>0.16</v>
      </c>
      <c r="E121" s="47">
        <f>+E120*D121</f>
        <v>1657926.2451200003</v>
      </c>
    </row>
    <row r="122" spans="1:5" ht="15.75" thickBot="1">
      <c r="A122" s="110" t="s">
        <v>22</v>
      </c>
      <c r="B122" s="111"/>
      <c r="C122" s="111"/>
      <c r="D122" s="111"/>
      <c r="E122" s="48">
        <f>+E117+E118+E119+E120+E121</f>
        <v>325471645.99512</v>
      </c>
    </row>
    <row r="123" spans="1:5" ht="15">
      <c r="A123" s="35"/>
      <c r="B123" s="35"/>
      <c r="C123" s="35"/>
      <c r="D123" s="35"/>
      <c r="E123" s="35"/>
    </row>
    <row r="124" spans="1:5" ht="15">
      <c r="A124" s="35"/>
      <c r="B124" s="35"/>
      <c r="C124" s="35"/>
      <c r="D124" s="35"/>
      <c r="E124" s="35"/>
    </row>
    <row r="125" spans="1:5" ht="15">
      <c r="A125" s="81" t="s">
        <v>102</v>
      </c>
      <c r="B125" s="35"/>
      <c r="C125" s="35"/>
      <c r="D125" s="35"/>
      <c r="E125" s="66"/>
    </row>
    <row r="126" spans="1:5" ht="15">
      <c r="A126" s="38" t="s">
        <v>100</v>
      </c>
      <c r="B126" s="35"/>
      <c r="C126" s="35"/>
      <c r="D126" s="35"/>
      <c r="E126" s="35"/>
    </row>
    <row r="127" spans="1:5" ht="15">
      <c r="A127" s="82" t="s">
        <v>101</v>
      </c>
      <c r="B127" s="35"/>
      <c r="C127" s="35"/>
      <c r="D127" s="35"/>
      <c r="E127" s="35"/>
    </row>
    <row r="128" spans="1:5" ht="15">
      <c r="A128" s="35"/>
      <c r="B128" s="35"/>
      <c r="C128" s="35"/>
      <c r="D128" s="35"/>
      <c r="E128" s="35"/>
    </row>
    <row r="129" spans="1:5" ht="15">
      <c r="A129" s="35"/>
      <c r="B129" s="35"/>
      <c r="C129" s="35"/>
      <c r="D129" s="35"/>
      <c r="E129" s="35"/>
    </row>
    <row r="130" spans="1:5" ht="15">
      <c r="A130" s="35"/>
      <c r="B130" s="35"/>
      <c r="C130" s="35"/>
      <c r="D130" s="35"/>
      <c r="E130" s="35"/>
    </row>
    <row r="131" spans="1:5" ht="15">
      <c r="A131" s="35"/>
      <c r="B131" s="35"/>
      <c r="C131" s="35"/>
      <c r="D131" s="35"/>
      <c r="E131" s="35"/>
    </row>
    <row r="132" spans="1:5" ht="15">
      <c r="A132" s="35"/>
      <c r="B132" s="35"/>
      <c r="C132" s="35"/>
      <c r="D132" s="35"/>
      <c r="E132" s="35"/>
    </row>
    <row r="133" spans="1:5" ht="15">
      <c r="A133" s="35"/>
      <c r="B133" s="35"/>
      <c r="C133" s="35"/>
      <c r="D133" s="35"/>
      <c r="E133" s="35"/>
    </row>
    <row r="134" spans="1:5" ht="15">
      <c r="A134" s="35"/>
      <c r="B134" s="35"/>
      <c r="C134" s="35"/>
      <c r="D134" s="35"/>
      <c r="E134" s="35"/>
    </row>
    <row r="135" spans="1:5" ht="15">
      <c r="A135" s="35"/>
      <c r="B135" s="35"/>
      <c r="C135" s="35"/>
      <c r="D135" s="35"/>
      <c r="E135" s="35"/>
    </row>
    <row r="136" spans="1:5" ht="15">
      <c r="A136" s="35"/>
      <c r="B136" s="35"/>
      <c r="C136" s="35"/>
      <c r="D136" s="35"/>
      <c r="E136" s="35"/>
    </row>
    <row r="137" spans="1:5" ht="15">
      <c r="A137" s="35"/>
      <c r="B137" s="35"/>
      <c r="C137" s="35"/>
      <c r="D137" s="35"/>
      <c r="E137" s="35"/>
    </row>
    <row r="138" spans="1:5" ht="15">
      <c r="A138" s="35"/>
      <c r="B138" s="35"/>
      <c r="C138" s="35"/>
      <c r="D138" s="35"/>
      <c r="E138" s="35"/>
    </row>
    <row r="139" spans="1:5" ht="15">
      <c r="A139" s="35"/>
      <c r="B139" s="35"/>
      <c r="C139" s="35"/>
      <c r="D139" s="35"/>
      <c r="E139" s="35"/>
    </row>
    <row r="140" spans="1:5" ht="15">
      <c r="A140" s="35"/>
      <c r="B140" s="35"/>
      <c r="C140" s="35"/>
      <c r="D140" s="35"/>
      <c r="E140" s="35"/>
    </row>
    <row r="141" spans="1:5" ht="15">
      <c r="A141" s="35"/>
      <c r="B141" s="35"/>
      <c r="C141" s="35"/>
      <c r="D141" s="35"/>
      <c r="E141" s="35"/>
    </row>
    <row r="142" spans="1:5" ht="15">
      <c r="A142" s="35"/>
      <c r="B142" s="35"/>
      <c r="C142" s="35"/>
      <c r="D142" s="35"/>
      <c r="E142" s="35"/>
    </row>
  </sheetData>
  <sheetProtection/>
  <mergeCells count="35">
    <mergeCell ref="A53:E53"/>
    <mergeCell ref="A71:D71"/>
    <mergeCell ref="A49:D49"/>
    <mergeCell ref="A6:E6"/>
    <mergeCell ref="A26:D26"/>
    <mergeCell ref="A28:E28"/>
    <mergeCell ref="A30:E30"/>
    <mergeCell ref="A37:E37"/>
    <mergeCell ref="A121:C121"/>
    <mergeCell ref="A122:D122"/>
    <mergeCell ref="A105:E105"/>
    <mergeCell ref="A107:E107"/>
    <mergeCell ref="A109:D109"/>
    <mergeCell ref="A118:C118"/>
    <mergeCell ref="A119:C119"/>
    <mergeCell ref="A117:D117"/>
    <mergeCell ref="A112:E112"/>
    <mergeCell ref="A114:D114"/>
    <mergeCell ref="A110:E110"/>
    <mergeCell ref="A1:E1"/>
    <mergeCell ref="A2:E2"/>
    <mergeCell ref="A3:E3"/>
    <mergeCell ref="A5:E5"/>
    <mergeCell ref="A120:C120"/>
    <mergeCell ref="A91:E91"/>
    <mergeCell ref="A103:D103"/>
    <mergeCell ref="A89:E89"/>
    <mergeCell ref="A75:E75"/>
    <mergeCell ref="A83:E83"/>
    <mergeCell ref="A85:E85"/>
    <mergeCell ref="A87:D87"/>
    <mergeCell ref="A45:E45"/>
    <mergeCell ref="A47:E47"/>
    <mergeCell ref="A73:E73"/>
    <mergeCell ref="A51:E5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PLEXIMUNDO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ARQ DAYANIS</dc:creator>
  <cp:keywords/>
  <dc:description/>
  <cp:lastModifiedBy>Vanegas</cp:lastModifiedBy>
  <dcterms:created xsi:type="dcterms:W3CDTF">2012-12-21T15:44:32Z</dcterms:created>
  <dcterms:modified xsi:type="dcterms:W3CDTF">2012-12-21T16:38:54Z</dcterms:modified>
  <cp:category/>
  <cp:version/>
  <cp:contentType/>
  <cp:contentStatus/>
</cp:coreProperties>
</file>